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d1fs01\S191\S191事業承継・再生支援部\事業再生支援センター\再生G-R1支援課☆\支援業務部門\8000_協議会手続き改定(R4.4～)\1. 収益改善計画関連\計画書編\1_収益改善計画書式案\"/>
    </mc:Choice>
  </mc:AlternateContent>
  <bookViews>
    <workbookView xWindow="0" yWindow="0" windowWidth="20490" windowHeight="7155" tabRatio="803"/>
  </bookViews>
  <sheets>
    <sheet name="表紙" sheetId="2" r:id="rId1"/>
    <sheet name="1.現状分析" sheetId="4" r:id="rId2"/>
    <sheet name="2.課題・アクションプラン・モニタリング計画" sheetId="6" r:id="rId3"/>
    <sheet name="3.計画数値" sheetId="20" r:id="rId4"/>
    <sheet name="4.月次損益・資金繰り予定表" sheetId="15" r:id="rId5"/>
    <sheet name="基礎情報（入力データ）" sheetId="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f09" hidden="1">{#N/A,#N/A,FALSE,"OperatingAssumptions"}</definedName>
    <definedName name="________pd4" hidden="1">{"AnnualRentRoll",#N/A,FALSE,"RentRoll"}</definedName>
    <definedName name="________s12" hidden="1">{#N/A,#N/A,FALSE,"LoanAssumptions"}</definedName>
    <definedName name="________vf6" hidden="1">{#N/A,#N/A,FALSE,"Summary"}</definedName>
    <definedName name="_______ＤＥＦ2" hidden="1">{"'下期集計（10.27迄・速報値）'!$Q$16"}</definedName>
    <definedName name="_______ＥＦＥ２" hidden="1">{"'下期集計（10.27迄・速報値）'!$Q$16"}</definedName>
    <definedName name="_______f09" hidden="1">{#N/A,#N/A,FALSE,"OperatingAssumptions"}</definedName>
    <definedName name="_______ＦＥＥ２" hidden="1">{"'下期集計（10.27迄・速報値）'!$Q$16"}</definedName>
    <definedName name="_______ＫＫＫ２" hidden="1">{"'下期集計（10.27迄・速報値）'!$Q$16"}</definedName>
    <definedName name="_______Ｐ７" hidden="1">{"'下期集計（10.27迄・速報値）'!$Q$16"}</definedName>
    <definedName name="_______Ｐ７２" hidden="1">{"'下期集計（10.27迄・速報値）'!$Q$16"}</definedName>
    <definedName name="_______pd4" hidden="1">{"AnnualRentRoll",#N/A,FALSE,"RentRoll"}</definedName>
    <definedName name="_______s12" hidden="1">{#N/A,#N/A,FALSE,"LoanAssumptions"}</definedName>
    <definedName name="_______vf6" hidden="1">{#N/A,#N/A,FALSE,"Summary"}</definedName>
    <definedName name="______ＤＥＦ2" hidden="1">{"'下期集計（10.27迄・速報値）'!$Q$16"}</definedName>
    <definedName name="______ＥＦＥ２" hidden="1">{"'下期集計（10.27迄・速報値）'!$Q$16"}</definedName>
    <definedName name="______f09" hidden="1">{#N/A,#N/A,FALSE,"OperatingAssumptions"}</definedName>
    <definedName name="______ＦＥＥ２" hidden="1">{"'下期集計（10.27迄・速報値）'!$Q$16"}</definedName>
    <definedName name="______FRG2" hidden="1">{"'下期集計（10.27迄・速報値）'!$Q$16"}</definedName>
    <definedName name="______ＫＫＫ２" hidden="1">{"'下期集計（10.27迄・速報値）'!$Q$16"}</definedName>
    <definedName name="______Ｐ７" hidden="1">{"'下期集計（10.27迄・速報値）'!$Q$16"}</definedName>
    <definedName name="______Ｐ７２" hidden="1">{"'下期集計（10.27迄・速報値）'!$Q$16"}</definedName>
    <definedName name="______pd4" hidden="1">{"AnnualRentRoll",#N/A,FALSE,"RentRoll"}</definedName>
    <definedName name="______s12" hidden="1">{#N/A,#N/A,FALSE,"LoanAssumptions"}</definedName>
    <definedName name="______vf6" hidden="1">{#N/A,#N/A,FALSE,"Summary"}</definedName>
    <definedName name="_____f09" hidden="1">{#N/A,#N/A,FALSE,"OperatingAssumptions"}</definedName>
    <definedName name="_____FRG2" hidden="1">{"'下期集計（10.27迄・速報値）'!$Q$16"}</definedName>
    <definedName name="_____Ｐ７" hidden="1">{"'下期集計（10.27迄・速報値）'!$Q$16"}</definedName>
    <definedName name="_____Ｐ７２" hidden="1">{"'下期集計（10.27迄・速報値）'!$Q$16"}</definedName>
    <definedName name="_____pd4" hidden="1">{"AnnualRentRoll",#N/A,FALSE,"RentRoll"}</definedName>
    <definedName name="_____s12" hidden="1">{#N/A,#N/A,FALSE,"LoanAssumptions"}</definedName>
    <definedName name="_____vf6" hidden="1">{#N/A,#N/A,FALSE,"Summary"}</definedName>
    <definedName name="____ＤＥＦ2" hidden="1">{"'下期集計（10.27迄・速報値）'!$Q$16"}</definedName>
    <definedName name="____ＥＦＥ２" hidden="1">{"'下期集計（10.27迄・速報値）'!$Q$16"}</definedName>
    <definedName name="____ＥＷＳ1" localSheetId="3" hidden="1">[1]㈱札幌_修正BS!#REF!</definedName>
    <definedName name="____ＥＷＳ1" hidden="1">[1]㈱札幌_修正BS!#REF!</definedName>
    <definedName name="____f09" hidden="1">{#N/A,#N/A,FALSE,"OperatingAssumptions"}</definedName>
    <definedName name="____ＦＥＥ２" hidden="1">{"'下期集計（10.27迄・速報値）'!$Q$16"}</definedName>
    <definedName name="____FRG2" hidden="1">{"'下期集計（10.27迄・速報値）'!$Q$16"}</definedName>
    <definedName name="____ＫＫＫ２" hidden="1">{"'下期集計（10.27迄・速報値）'!$Q$16"}</definedName>
    <definedName name="____Ｐ７" hidden="1">{"'下期集計（10.27迄・速報値）'!$Q$16"}</definedName>
    <definedName name="____Ｐ７２" hidden="1">{"'下期集計（10.27迄・速報値）'!$Q$16"}</definedName>
    <definedName name="____pd4" hidden="1">{"AnnualRentRoll",#N/A,FALSE,"RentRoll"}</definedName>
    <definedName name="____s12" hidden="1">{#N/A,#N/A,FALSE,"LoanAssumptions"}</definedName>
    <definedName name="____vf6" hidden="1">{#N/A,#N/A,FALSE,"Summary"}</definedName>
    <definedName name="___ＤＥＦ2" hidden="1">{"'下期集計（10.27迄・速報値）'!$Q$16"}</definedName>
    <definedName name="___ＥＦＥ２" hidden="1">{"'下期集計（10.27迄・速報値）'!$Q$16"}</definedName>
    <definedName name="___ＥＷＳ1" localSheetId="3" hidden="1">[2]㈱札幌_修正BS!#REF!</definedName>
    <definedName name="___ＥＷＳ1" hidden="1">[2]㈱札幌_修正BS!#REF!</definedName>
    <definedName name="___f09" hidden="1">{#N/A,#N/A,FALSE,"OperatingAssumptions"}</definedName>
    <definedName name="___ＦＥＥ２" hidden="1">{"'下期集計（10.27迄・速報値）'!$Q$16"}</definedName>
    <definedName name="___FRG2" hidden="1">{"'下期集計（10.27迄・速報値）'!$Q$16"}</definedName>
    <definedName name="___ＫＫＫ２" hidden="1">{"'下期集計（10.27迄・速報値）'!$Q$16"}</definedName>
    <definedName name="___Ｐ７" hidden="1">{"'下期集計（10.27迄・速報値）'!$Q$16"}</definedName>
    <definedName name="___Ｐ７２" hidden="1">{"'下期集計（10.27迄・速報値）'!$Q$16"}</definedName>
    <definedName name="___pd4" hidden="1">{"AnnualRentRoll",#N/A,FALSE,"RentRoll"}</definedName>
    <definedName name="___s12" hidden="1">{#N/A,#N/A,FALSE,"LoanAssumptions"}</definedName>
    <definedName name="___vf6" hidden="1">{#N/A,#N/A,FALSE,"Summary"}</definedName>
    <definedName name="__123Graph_A" localSheetId="1" hidden="1">#REF!</definedName>
    <definedName name="__123Graph_A" localSheetId="3" hidden="1">#REF!</definedName>
    <definedName name="__123Graph_A" localSheetId="4" hidden="1">#REF!</definedName>
    <definedName name="__123Graph_A" localSheetId="5" hidden="1">#REF!</definedName>
    <definedName name="__123Graph_A" hidden="1">#REF!</definedName>
    <definedName name="__123Graph_A2345106M" localSheetId="3" hidden="1">[3]金利グラ!#REF!</definedName>
    <definedName name="__123Graph_A2345106M" hidden="1">[3]金利グラ!#REF!</definedName>
    <definedName name="__123Graph_A2356M" localSheetId="3" hidden="1">[3]金利グラ!#REF!</definedName>
    <definedName name="__123Graph_A2356M" hidden="1">[3]金利グラ!#REF!</definedName>
    <definedName name="__123Graph_A34" hidden="1">[3]金利グラ!$E$2:$E$86</definedName>
    <definedName name="__123Graph_A3510" hidden="1">[3]金利グラ!$D$2:$D$95</definedName>
    <definedName name="__123Graph_A3573M\L" localSheetId="3" hidden="1">[3]金利グラ!#REF!</definedName>
    <definedName name="__123Graph_A3573M\L" hidden="1">[3]金利グラ!#REF!</definedName>
    <definedName name="__123Graph_A3576M\L" hidden="1">[3]金利グラ!$D$2:$D$90</definedName>
    <definedName name="__123Graph_A5106M" hidden="1">[3]金利グラ!$D$2:$D$86</definedName>
    <definedName name="__123Graph_A5Y長プラ" localSheetId="3" hidden="1">[3]金利グラ!#REF!</definedName>
    <definedName name="__123Graph_A5Y長プラ" hidden="1">[3]金利グラ!#REF!</definedName>
    <definedName name="__123Graph_A5期損益" localSheetId="3" hidden="1">#REF!</definedName>
    <definedName name="__123Graph_A5期損益" localSheetId="5" hidden="1">#REF!</definedName>
    <definedName name="__123Graph_A5期損益" hidden="1">#REF!</definedName>
    <definedName name="__123Graph_A5期貸借" localSheetId="3" hidden="1">#REF!</definedName>
    <definedName name="__123Graph_A5期貸借" localSheetId="5" hidden="1">#REF!</definedName>
    <definedName name="__123Graph_A5期貸借" hidden="1">#REF!</definedName>
    <definedName name="__123Graph_A6MLIBOR" hidden="1">[3]金利グラ!$D$2:$D$88</definedName>
    <definedName name="__123Graph_AGRAPHG" hidden="1">[4]GURAFU!$C$5:$N$5</definedName>
    <definedName name="__123Graph_A経費率" localSheetId="3" hidden="1">[5]図表の見方!#REF!</definedName>
    <definedName name="__123Graph_A経費率" hidden="1">[5]図表の見方!#REF!</definedName>
    <definedName name="__123Graph_A事務量計" localSheetId="3" hidden="1">'[6]15年推移'!#REF!</definedName>
    <definedName name="__123Graph_A事務量計" hidden="1">'[6]15年推移'!#REF!</definedName>
    <definedName name="__123Graph_A需要曲線" localSheetId="3" hidden="1">#REF!</definedName>
    <definedName name="__123Graph_A需要曲線" hidden="1">#REF!</definedName>
    <definedName name="__123Graph_A長ﾌﾟﾗ" localSheetId="3" hidden="1">[3]金利グラ!#REF!</definedName>
    <definedName name="__123Graph_A長ﾌﾟﾗ" hidden="1">[3]金利グラ!#REF!</definedName>
    <definedName name="__123Graph_A部門別" localSheetId="3" hidden="1">[7]部門!#REF!</definedName>
    <definedName name="__123Graph_A部門別" hidden="1">[7]部門!#REF!</definedName>
    <definedName name="__123Graph_B" localSheetId="1" hidden="1">#REF!</definedName>
    <definedName name="__123Graph_B" localSheetId="3" hidden="1">#REF!</definedName>
    <definedName name="__123Graph_B" localSheetId="5" hidden="1">#REF!</definedName>
    <definedName name="__123Graph_B" hidden="1">#REF!</definedName>
    <definedName name="__123Graph_B2345106M" hidden="1">[3]金利グラ!$E$2:$E$96</definedName>
    <definedName name="__123Graph_B2356M" hidden="1">[3]金利グラ!$E$60:$E$86</definedName>
    <definedName name="__123Graph_B3510" hidden="1">[3]金利グラ!$E$2:$E$95</definedName>
    <definedName name="__123Graph_B3573M\L" hidden="1">[3]金利グラ!$E$2:$E$96</definedName>
    <definedName name="__123Graph_B3576M\L" hidden="1">[3]金利グラ!$E$2:$E$90</definedName>
    <definedName name="__123Graph_B5Y長プラ" hidden="1">[3]金利グラ!$F$24:$F$95</definedName>
    <definedName name="__123Graph_B5期損益" localSheetId="3" hidden="1">#REF!</definedName>
    <definedName name="__123Graph_B5期損益" localSheetId="5" hidden="1">#REF!</definedName>
    <definedName name="__123Graph_B5期損益" hidden="1">#REF!</definedName>
    <definedName name="__123Graph_B5期貸借" localSheetId="3" hidden="1">#REF!</definedName>
    <definedName name="__123Graph_B5期貸借" localSheetId="5" hidden="1">#REF!</definedName>
    <definedName name="__123Graph_B5期貸借" hidden="1">#REF!</definedName>
    <definedName name="__123Graph_BGRAPHG" hidden="1">[4]GURAFU!$C$6:$N$6</definedName>
    <definedName name="__123Graph_BP1" localSheetId="3" hidden="1">[8]有価証券台帳!#REF!</definedName>
    <definedName name="__123Graph_BP1" localSheetId="4" hidden="1">[8]有価証券台帳!#REF!</definedName>
    <definedName name="__123Graph_BP1" hidden="1">[8]有価証券台帳!#REF!</definedName>
    <definedName name="__123Graph_B経費率" localSheetId="3" hidden="1">[5]図表の見方!#REF!</definedName>
    <definedName name="__123Graph_B経費率" hidden="1">[5]図表の見方!#REF!</definedName>
    <definedName name="__123Graph_B事務量計" localSheetId="3" hidden="1">'[6]15年推移'!#REF!</definedName>
    <definedName name="__123Graph_B事務量計" hidden="1">'[6]15年推移'!#REF!</definedName>
    <definedName name="__123Graph_B部門別" localSheetId="3" hidden="1">[7]部門!#REF!</definedName>
    <definedName name="__123Graph_B部門別" hidden="1">[7]部門!#REF!</definedName>
    <definedName name="__123Graph_C" localSheetId="3" hidden="1">#REF!</definedName>
    <definedName name="__123Graph_C" localSheetId="4" hidden="1">#REF!</definedName>
    <definedName name="__123Graph_C" localSheetId="5" hidden="1">#REF!</definedName>
    <definedName name="__123Graph_C" hidden="1">#REF!</definedName>
    <definedName name="__123Graph_C2345106M" localSheetId="3" hidden="1">[3]金利グラ!#REF!</definedName>
    <definedName name="__123Graph_C2345106M" hidden="1">[3]金利グラ!#REF!</definedName>
    <definedName name="__123Graph_C3510" hidden="1">[3]金利グラ!$F$2:$F$95</definedName>
    <definedName name="__123Graph_C3573M\L" hidden="1">[3]金利グラ!$F$2:$F$96</definedName>
    <definedName name="__123Graph_C3576M\L" hidden="1">[3]金利グラ!$F$2:$F$90</definedName>
    <definedName name="__123Graph_C5106M" hidden="1">[3]金利グラ!$F$2:$F$86</definedName>
    <definedName name="__123Graph_C5期損益" localSheetId="3" hidden="1">#REF!</definedName>
    <definedName name="__123Graph_C5期損益" localSheetId="5" hidden="1">#REF!</definedName>
    <definedName name="__123Graph_C5期損益" hidden="1">#REF!</definedName>
    <definedName name="__123Graph_C5期貸借" localSheetId="3" hidden="1">#REF!</definedName>
    <definedName name="__123Graph_C5期貸借" localSheetId="5" hidden="1">#REF!</definedName>
    <definedName name="__123Graph_C5期貸借" hidden="1">#REF!</definedName>
    <definedName name="__123Graph_CGRAPHG" hidden="1">[4]GURAFU!$C$4:$N$4</definedName>
    <definedName name="__123Graph_C経費率" localSheetId="3" hidden="1">[5]図表の見方!#REF!</definedName>
    <definedName name="__123Graph_C経費率" hidden="1">[5]図表の見方!#REF!</definedName>
    <definedName name="__123Graph_C事務量計" localSheetId="3" hidden="1">'[6]15年推移'!#REF!</definedName>
    <definedName name="__123Graph_C事務量計" hidden="1">'[6]15年推移'!#REF!</definedName>
    <definedName name="__123Graph_C部門別" localSheetId="3" hidden="1">[7]部門!#REF!</definedName>
    <definedName name="__123Graph_C部門別" hidden="1">[7]部門!#REF!</definedName>
    <definedName name="__123Graph_D" localSheetId="3" hidden="1">#REF!</definedName>
    <definedName name="__123Graph_D" localSheetId="4" hidden="1">#REF!</definedName>
    <definedName name="__123Graph_D" localSheetId="5" hidden="1">#REF!</definedName>
    <definedName name="__123Graph_D" hidden="1">#REF!</definedName>
    <definedName name="__123Graph_D2345106M" hidden="1">[3]金利グラ!$F$2:$F$96</definedName>
    <definedName name="__123Graph_D2356M" hidden="1">[3]金利グラ!$F$60:$F$86</definedName>
    <definedName name="__123Graph_D3510" hidden="1">[3]金利グラ!$H$2:$H$95</definedName>
    <definedName name="__123Graph_D3573M\L" hidden="1">[3]金利グラ!$G$2:$G$96</definedName>
    <definedName name="__123Graph_D3576M\L" hidden="1">[3]金利グラ!$G$2:$G$90</definedName>
    <definedName name="__123Graph_D5期損益" localSheetId="3" hidden="1">#REF!</definedName>
    <definedName name="__123Graph_D5期損益" localSheetId="5" hidden="1">#REF!</definedName>
    <definedName name="__123Graph_D5期損益" hidden="1">#REF!</definedName>
    <definedName name="__123Graph_D5期貸借" localSheetId="3" hidden="1">#REF!</definedName>
    <definedName name="__123Graph_D5期貸借" localSheetId="5" hidden="1">#REF!</definedName>
    <definedName name="__123Graph_D5期貸借" hidden="1">#REF!</definedName>
    <definedName name="__123Graph_D事務量計" localSheetId="3" hidden="1">'[6]15年推移'!#REF!</definedName>
    <definedName name="__123Graph_D事務量計" hidden="1">'[6]15年推移'!#REF!</definedName>
    <definedName name="__123Graph_D部門別" localSheetId="3" hidden="1">[7]部門!#REF!</definedName>
    <definedName name="__123Graph_D部門別" hidden="1">[7]部門!#REF!</definedName>
    <definedName name="__123Graph_E" localSheetId="3" hidden="1">#REF!</definedName>
    <definedName name="__123Graph_E" localSheetId="4" hidden="1">#REF!</definedName>
    <definedName name="__123Graph_E" localSheetId="5" hidden="1">#REF!</definedName>
    <definedName name="__123Graph_E" hidden="1">#REF!</definedName>
    <definedName name="__123Graph_E2345106M" hidden="1">[3]金利グラ!$H$2:$H$96</definedName>
    <definedName name="__123Graph_E5106M" hidden="1">[3]金利グラ!$H$2:$H$86</definedName>
    <definedName name="__123Graph_E5期貸借" localSheetId="3" hidden="1">#REF!</definedName>
    <definedName name="__123Graph_E5期貸借" localSheetId="5" hidden="1">#REF!</definedName>
    <definedName name="__123Graph_E5期貸借" hidden="1">#REF!</definedName>
    <definedName name="__123Graph_E事務量計" localSheetId="3" hidden="1">'[6]15年推移'!#REF!</definedName>
    <definedName name="__123Graph_E事務量計" hidden="1">'[6]15年推移'!#REF!</definedName>
    <definedName name="__123Graph_E部門別" localSheetId="3" hidden="1">[7]部門!#REF!</definedName>
    <definedName name="__123Graph_E部門別" hidden="1">[7]部門!#REF!</definedName>
    <definedName name="__123Graph_F" localSheetId="1" hidden="1">[9]TITLE!#REF!</definedName>
    <definedName name="__123Graph_F" localSheetId="3" hidden="1">[10]TITLE!#REF!</definedName>
    <definedName name="__123Graph_F" localSheetId="5" hidden="1">[11]TITLE!#REF!</definedName>
    <definedName name="__123Graph_F" hidden="1">[10]TITLE!#REF!</definedName>
    <definedName name="__123Graph_F2345106M" hidden="1">[3]金利グラ!$D$2:$D$96</definedName>
    <definedName name="__123Graph_F2356M" hidden="1">[3]金利グラ!$D$60:$D$86</definedName>
    <definedName name="__123Graph_F34" localSheetId="3" hidden="1">[3]金利グラ!#REF!</definedName>
    <definedName name="__123Graph_F34" hidden="1">[3]金利グラ!#REF!</definedName>
    <definedName name="__123Graph_F事務量計" localSheetId="3" hidden="1">'[6]15年推移'!#REF!</definedName>
    <definedName name="__123Graph_F事務量計" hidden="1">'[6]15年推移'!#REF!</definedName>
    <definedName name="__123Graph_LBL_BP1" localSheetId="3" hidden="1">[8]有価証券台帳!#REF!</definedName>
    <definedName name="__123Graph_LBL_BP1" localSheetId="4" hidden="1">[8]有価証券台帳!#REF!</definedName>
    <definedName name="__123Graph_LBL_BP1" hidden="1">[8]有価証券台帳!#REF!</definedName>
    <definedName name="__123Graph_X" localSheetId="1" hidden="1">#REF!</definedName>
    <definedName name="__123Graph_X" localSheetId="3" hidden="1">#REF!</definedName>
    <definedName name="__123Graph_X" localSheetId="4" hidden="1">#REF!</definedName>
    <definedName name="__123Graph_X" localSheetId="5" hidden="1">#REF!</definedName>
    <definedName name="__123Graph_X" hidden="1">#REF!</definedName>
    <definedName name="__123Graph_X2345106M" hidden="1">[3]金利グラ!$B$2:$B$96</definedName>
    <definedName name="__123Graph_X2356M" hidden="1">[3]金利グラ!$B$60:$B$86</definedName>
    <definedName name="__123Graph_X34" hidden="1">[3]金利グラ!$B$2:$B$86</definedName>
    <definedName name="__123Graph_X3510" hidden="1">[3]金利グラ!$B$2:$B$95</definedName>
    <definedName name="__123Graph_X3573M\L" hidden="1">[3]金利グラ!$B$2:$B$96</definedName>
    <definedName name="__123Graph_X3576M\L" hidden="1">[3]金利グラ!$B$2:$B$90</definedName>
    <definedName name="__123Graph_X5106M" hidden="1">[3]金利グラ!$B$2:$B$86</definedName>
    <definedName name="__123Graph_X5Y長プラ" hidden="1">[3]金利グラ!$B$24:$B$95</definedName>
    <definedName name="__123Graph_X5期損益" localSheetId="3" hidden="1">#REF!</definedName>
    <definedName name="__123Graph_X5期損益" localSheetId="5" hidden="1">#REF!</definedName>
    <definedName name="__123Graph_X5期損益" hidden="1">#REF!</definedName>
    <definedName name="__123Graph_X5期貸借" localSheetId="3" hidden="1">#REF!</definedName>
    <definedName name="__123Graph_X5期貸借" localSheetId="5" hidden="1">#REF!</definedName>
    <definedName name="__123Graph_X5期貸借" hidden="1">#REF!</definedName>
    <definedName name="__123Graph_X6MLIBOR" hidden="1">[3]金利グラ!$B$2:$B$88</definedName>
    <definedName name="__123Graph_XGRAPHG" hidden="1">[4]GURAFU!$C$3:$N$3</definedName>
    <definedName name="__123Graph_XP1" localSheetId="3" hidden="1">[8]有価証券台帳!#REF!</definedName>
    <definedName name="__123Graph_XP1" localSheetId="4" hidden="1">[8]有価証券台帳!#REF!</definedName>
    <definedName name="__123Graph_XP1" hidden="1">[8]有価証券台帳!#REF!</definedName>
    <definedName name="__123Graph_X事務量計" localSheetId="3" hidden="1">'[6]15年推移'!#REF!</definedName>
    <definedName name="__123Graph_X事務量計" hidden="1">'[6]15年推移'!#REF!</definedName>
    <definedName name="__123Graph_X需要曲線" localSheetId="3" hidden="1">#REF!</definedName>
    <definedName name="__123Graph_X需要曲線" hidden="1">#REF!</definedName>
    <definedName name="__123Graph_X伸び率" localSheetId="3" hidden="1">'[6]15年推移'!#REF!</definedName>
    <definedName name="__123Graph_X伸び率" hidden="1">'[6]15年推移'!#REF!</definedName>
    <definedName name="__123Graph_X長ﾌﾟﾗ" hidden="1">[3]金利グラ!$B$48:$B$90</definedName>
    <definedName name="__123Graph_X部門別" localSheetId="3" hidden="1">[7]部門!#REF!</definedName>
    <definedName name="__123Graph_X部門別" hidden="1">[7]部門!#REF!</definedName>
    <definedName name="__ＤＥＦ2" hidden="1">{"'下期集計（10.27迄・速報値）'!$Q$16"}</definedName>
    <definedName name="__ＥＦＥ２" hidden="1">{"'下期集計（10.27迄・速報値）'!$Q$16"}</definedName>
    <definedName name="__ＥＷＳ1" localSheetId="3" hidden="1">[2]㈱札幌_修正BS!#REF!</definedName>
    <definedName name="__ＥＷＳ1" hidden="1">[2]㈱札幌_修正BS!#REF!</definedName>
    <definedName name="__f09" hidden="1">{#N/A,#N/A,FALSE,"OperatingAssumptions"}</definedName>
    <definedName name="__FDS_HYPERLINK_TOGGLE_STATE__" hidden="1">"ON"</definedName>
    <definedName name="__ＦＥＥ２" hidden="1">{"'下期集計（10.27迄・速報値）'!$Q$16"}</definedName>
    <definedName name="__FRG2" hidden="1">{"'下期集計（10.27迄・速報値）'!$Q$16"}</definedName>
    <definedName name="__key2" localSheetId="3" hidden="1">#REF!</definedName>
    <definedName name="__key2" localSheetId="5" hidden="1">#REF!</definedName>
    <definedName name="__key2" hidden="1">#REF!</definedName>
    <definedName name="__ＫＫＫ２" hidden="1">{"'下期集計（10.27迄・速報値）'!$Q$16"}</definedName>
    <definedName name="__Ｐ７" hidden="1">{"'下期集計（10.27迄・速報値）'!$Q$16"}</definedName>
    <definedName name="__Ｐ７２" hidden="1">{"'下期集計（10.27迄・速報値）'!$Q$16"}</definedName>
    <definedName name="__pd4" hidden="1">{"AnnualRentRoll",#N/A,FALSE,"RentRoll"}</definedName>
    <definedName name="__s12" hidden="1">{#N/A,#N/A,FALSE,"LoanAssumptions"}</definedName>
    <definedName name="__vf6" hidden="1">{#N/A,#N/A,FALSE,"Summary"}</definedName>
    <definedName name="_1___________123Graph_A3ML_短ﾌﾟﾗ" localSheetId="3" hidden="1">[3]金利グラ!#REF!</definedName>
    <definedName name="_1___________123Graph_A3ML_短ﾌﾟﾗ" hidden="1">[3]金利グラ!#REF!</definedName>
    <definedName name="_1_______123Graph_A3ML_短ﾌﾟﾗ" localSheetId="3" hidden="1">[3]金利グラ!#REF!</definedName>
    <definedName name="_1_______123Graph_A3ML_短ﾌﾟﾗ" hidden="1">[3]金利グラ!#REF!</definedName>
    <definedName name="_1____123Graph_A3ML_短ﾌﾟﾗ" localSheetId="3" hidden="1">[3]金利グラ!#REF!</definedName>
    <definedName name="_1____123Graph_A3ML_短ﾌﾟﾗ" hidden="1">[3]金利グラ!#REF!</definedName>
    <definedName name="_1__123Graph_A3ML_短ﾌﾟﾗ" localSheetId="3" hidden="1">[3]金利グラ!#REF!</definedName>
    <definedName name="_1__123Graph_A3ML_短ﾌﾟﾗ" hidden="1">[3]金利グラ!#REF!</definedName>
    <definedName name="_1__123Graph_AIRR_IRR" localSheetId="3" hidden="1">#REF!</definedName>
    <definedName name="_1__123Graph_AIRR_IRR" hidden="1">#REF!</definedName>
    <definedName name="_1__123Graph_A実績_月売上" localSheetId="3" hidden="1">#REF!</definedName>
    <definedName name="_1__123Graph_A実績_月売上" localSheetId="5" hidden="1">#REF!</definedName>
    <definedName name="_1__123Graph_A実績_月売上" hidden="1">#REF!</definedName>
    <definedName name="_10___________123Graph_CM_LIESE" localSheetId="3" hidden="1">[3]金利グラ!#REF!</definedName>
    <definedName name="_10___________123Graph_CM_LIESE" hidden="1">[3]金利グラ!#REF!</definedName>
    <definedName name="_10_______123Graph_CM_LIESE" localSheetId="3" hidden="1">[3]金利グラ!#REF!</definedName>
    <definedName name="_10_______123Graph_CM_LIESE" hidden="1">[3]金利グラ!#REF!</definedName>
    <definedName name="_10____123Graph_CM_LIESE" localSheetId="3" hidden="1">[3]金利グラ!#REF!</definedName>
    <definedName name="_10____123Graph_CM_LIESE" hidden="1">[3]金利グラ!#REF!</definedName>
    <definedName name="_10__123Graph_Aグラフ_5B" hidden="1">[12]ｸﾞﾗﾌﾃﾞｰﾀ季調済指数!$AB$3:$AB$23</definedName>
    <definedName name="_10__123Graph_B6ML_短プラ" hidden="1">[3]金利グラ!$I$2:$I$87</definedName>
    <definedName name="_10__123Graph_Dｸﾞﾗﾌ_3" localSheetId="5" hidden="1">[13]Sheet2!$BH$438:$BQ$438</definedName>
    <definedName name="_10__123Graph_Dｸﾞﾗﾌ_3" hidden="1">[14]Sheet2!$BH$438:$BQ$438</definedName>
    <definedName name="_100____123Graph_CM_LIESE" localSheetId="3" hidden="1">[3]金利グラ!#REF!</definedName>
    <definedName name="_100____123Graph_CM_LIESE" hidden="1">[3]金利グラ!#REF!</definedName>
    <definedName name="_100__123Graph_E長短P_6M\L" localSheetId="3" hidden="1">[3]金利グラ!#REF!</definedName>
    <definedName name="_100__123Graph_E長短P_6M\L" hidden="1">[3]金利グラ!#REF!</definedName>
    <definedName name="_101____123Graph_ECD_公" localSheetId="3" hidden="1">[3]金利グラ!#REF!</definedName>
    <definedName name="_101____123Graph_ECD_公" hidden="1">[3]金利グラ!#REF!</definedName>
    <definedName name="_101__123Graph_FM_LIESE" localSheetId="3" hidden="1">[3]金利グラ!#REF!</definedName>
    <definedName name="_101__123Graph_FM_LIESE" hidden="1">[3]金利グラ!#REF!</definedName>
    <definedName name="_102____123Graph_E長短P_6M\L" localSheetId="3" hidden="1">[3]金利グラ!#REF!</definedName>
    <definedName name="_102____123Graph_E長短P_6M\L" hidden="1">[3]金利グラ!#REF!</definedName>
    <definedName name="_102__123Graph_X3ML_短ﾌﾟﾗ" hidden="1">[3]金利グラ!$B$2:$B$89</definedName>
    <definedName name="_103____123Graph_FM_LIESE" localSheetId="3" hidden="1">[3]金利グラ!#REF!</definedName>
    <definedName name="_103____123Graph_FM_LIESE" hidden="1">[3]金利グラ!#REF!</definedName>
    <definedName name="_103__123Graph_X510Y_6M\L" hidden="1">[3]金利グラ!$B$2:$B$86</definedName>
    <definedName name="_104____123Graph_X3ML_短ﾌﾟﾗ" hidden="1">[3]金利グラ!$B$2:$B$89</definedName>
    <definedName name="_104__123Graph_X6M_LIBOR" hidden="1">[3]金利グラ!$B$24:$B$87</definedName>
    <definedName name="_105____123Graph_X510Y_6M\L" hidden="1">[3]金利グラ!$B$2:$B$86</definedName>
    <definedName name="_105__123Graph_X6ML_短プラ" hidden="1">[3]金利グラ!$B$2:$B$87</definedName>
    <definedName name="_106____123Graph_X6M_LIBOR" hidden="1">[3]金利グラ!$B$24:$B$87</definedName>
    <definedName name="_106__123Graph_XCD_公" hidden="1">[3]金利グラ!$B$2:$B$85</definedName>
    <definedName name="_107____123Graph_X6ML_短プラ" hidden="1">[3]金利グラ!$B$2:$B$87</definedName>
    <definedName name="_107__123Graph_XM_LIESE" hidden="1">[3]金利グラ!$B$2:$B$85</definedName>
    <definedName name="_108____123Graph_XCD_公" hidden="1">[3]金利グラ!$B$2:$B$85</definedName>
    <definedName name="_108__123Graph_X長P_3YSWAP" hidden="1">[3]金利グラ!$B$2:$B$88</definedName>
    <definedName name="_109____123Graph_XM_LIESE" hidden="1">[3]金利グラ!$B$2:$B$85</definedName>
    <definedName name="_109__123Graph_X長短P_6M\L" hidden="1">[3]金利グラ!$B$2:$B$90</definedName>
    <definedName name="_10a5_" hidden="1">{"away stand alones",#N/A,FALSE,"Target"}</definedName>
    <definedName name="_11___________123Graph_ECD_公" localSheetId="3" hidden="1">[3]金利グラ!#REF!</definedName>
    <definedName name="_11___________123Graph_ECD_公" hidden="1">[3]金利グラ!#REF!</definedName>
    <definedName name="_11_______123Graph_ECD_公" localSheetId="3" hidden="1">[3]金利グラ!#REF!</definedName>
    <definedName name="_11_______123Graph_ECD_公" hidden="1">[3]金利グラ!#REF!</definedName>
    <definedName name="_11____123Graph_ECD_公" localSheetId="3" hidden="1">[3]金利グラ!#REF!</definedName>
    <definedName name="_11____123Graph_ECD_公" hidden="1">[3]金利グラ!#REF!</definedName>
    <definedName name="_11__123Graph_AM_LIESE" localSheetId="3" hidden="1">[3]金利グラ!#REF!</definedName>
    <definedName name="_11__123Graph_AM_LIESE" hidden="1">[3]金利グラ!#REF!</definedName>
    <definedName name="_11__123Graph_Aグラフ_6B" localSheetId="3" hidden="1">[12]ｸﾞﾗﾌﾃﾞｰﾀ季調済指数!#REF!</definedName>
    <definedName name="_11__123Graph_Aグラフ_6B" hidden="1">[12]ｸﾞﾗﾌﾃﾞｰﾀ季調済指数!#REF!</definedName>
    <definedName name="_11__123Graph_C510Y_6M\L" localSheetId="3" hidden="1">[3]金利グラ!#REF!</definedName>
    <definedName name="_11__123Graph_C510Y_6M\L" hidden="1">[3]金利グラ!#REF!</definedName>
    <definedName name="_11__123Graph_Eｸﾞﾗﾌ_3" localSheetId="5" hidden="1">[13]Sheet2!$BH$439:$BQ$439</definedName>
    <definedName name="_11__123Graph_Eｸﾞﾗﾌ_3" hidden="1">[14]Sheet2!$BH$439:$BQ$439</definedName>
    <definedName name="_110____123Graph_X長P_3YSWAP" hidden="1">[3]金利グラ!$B$2:$B$88</definedName>
    <definedName name="_111____123Graph_X長短P_6M\L" hidden="1">[3]金利グラ!$B$2:$B$90</definedName>
    <definedName name="_112___123Graph_A6ML_短プラ" hidden="1">[3]金利グラ!$D$2:$D$87</definedName>
    <definedName name="_113___123Graph_B3ML_短ﾌﾟﾗ" hidden="1">[3]金利グラ!$I$2:$I$89</definedName>
    <definedName name="_113Ｐ７_" hidden="1">{"'下期集計（10.27迄・速報値）'!$Q$16"}</definedName>
    <definedName name="_114___123Graph_B6ML_短プラ" hidden="1">[3]金利グラ!$I$2:$I$87</definedName>
    <definedName name="_115___123Graph_X3ML_短ﾌﾟﾗ" hidden="1">[3]金利グラ!$B$2:$B$89</definedName>
    <definedName name="_116___123Graph_X510Y_6M\L" hidden="1">[3]金利グラ!$B$2:$B$86</definedName>
    <definedName name="_117___123Graph_X6M_LIBOR" hidden="1">[3]金利グラ!$B$24:$B$87</definedName>
    <definedName name="_117Ｐ７２_" hidden="1">{"'下期集計（10.27迄・速報値）'!$Q$16"}</definedName>
    <definedName name="_118___123Graph_X6ML_短プラ" hidden="1">[3]金利グラ!$B$2:$B$87</definedName>
    <definedName name="_119___123Graph_XCD_公" hidden="1">[3]金利グラ!$B$2:$B$85</definedName>
    <definedName name="_11a6_" hidden="1">{"assumption cash",#N/A,TRUE,"Merger";"has gets cash",#N/A,TRUE,"Merger";"accretion dilution",#N/A,TRUE,"Merger";"comparison credit stats",#N/A,TRUE,"Merger";"pf credit stats",#N/A,TRUE,"Merger";"pf sheets",#N/A,TRUE,"Merger"}</definedName>
    <definedName name="_12___________123Graph_E長短P_6M\L" localSheetId="3" hidden="1">[3]金利グラ!#REF!</definedName>
    <definedName name="_12___________123Graph_E長短P_6M\L" hidden="1">[3]金利グラ!#REF!</definedName>
    <definedName name="_12_______123Graph_E長短P_6M\L" localSheetId="3" hidden="1">[3]金利グラ!#REF!</definedName>
    <definedName name="_12_______123Graph_E長短P_6M\L" hidden="1">[3]金利グラ!#REF!</definedName>
    <definedName name="_12____123Graph_E長短P_6M\L" localSheetId="3" hidden="1">[3]金利グラ!#REF!</definedName>
    <definedName name="_12____123Graph_E長短P_6M\L" hidden="1">[3]金利グラ!#REF!</definedName>
    <definedName name="_12__123Graph_Aグラフ_7B" localSheetId="3" hidden="1">[12]ｸﾞﾗﾌﾃﾞｰﾀ季調済指数!#REF!</definedName>
    <definedName name="_12__123Graph_Aグラフ_7B" hidden="1">[12]ｸﾞﾗﾌﾃﾞｰﾀ季調済指数!#REF!</definedName>
    <definedName name="_12__123Graph_CCD_公" localSheetId="3" hidden="1">[3]金利グラ!#REF!</definedName>
    <definedName name="_12__123Graph_CCD_公" hidden="1">[3]金利グラ!#REF!</definedName>
    <definedName name="_12__123Graph_Xｸﾞﾗﾌ_1" localSheetId="5" hidden="1">[13]Sheet2!$AQ$282:$BN$282</definedName>
    <definedName name="_12__123Graph_Xｸﾞﾗﾌ_1" hidden="1">[14]Sheet2!$AQ$282:$BN$282</definedName>
    <definedName name="_12__123Graph_X実績_月売上" localSheetId="3" hidden="1">#REF!</definedName>
    <definedName name="_12__123Graph_X実績_月売上" localSheetId="5" hidden="1">#REF!</definedName>
    <definedName name="_12__123Graph_X実績_月売上" hidden="1">#REF!</definedName>
    <definedName name="_120___123Graph_XM_LIESE" hidden="1">[3]金利グラ!$B$2:$B$85</definedName>
    <definedName name="_121___123Graph_X長P_3YSWAP" hidden="1">[3]金利グラ!$B$2:$B$88</definedName>
    <definedName name="_122___123Graph_X長短P_6M\L" hidden="1">[3]金利グラ!$B$2:$B$90</definedName>
    <definedName name="_12a7_" hidden="1">{"hiden",#N/A,FALSE,"14";"hidden",#N/A,FALSE,"16";"hidden",#N/A,FALSE,"18";"hidden",#N/A,FALSE,"20"}</definedName>
    <definedName name="_13___________123Graph_FM_LIESE" localSheetId="3" hidden="1">[3]金利グラ!#REF!</definedName>
    <definedName name="_13___________123Graph_FM_LIESE" hidden="1">[3]金利グラ!#REF!</definedName>
    <definedName name="_13_______123Graph_FM_LIESE" localSheetId="3" hidden="1">[3]金利グラ!#REF!</definedName>
    <definedName name="_13_______123Graph_FM_LIESE" hidden="1">[3]金利グラ!#REF!</definedName>
    <definedName name="_13____123Graph_FM_LIESE" localSheetId="3" hidden="1">[3]金利グラ!#REF!</definedName>
    <definedName name="_13____123Graph_FM_LIESE" hidden="1">[3]金利グラ!#REF!</definedName>
    <definedName name="_13__123Graph_Aグラフ_8B" localSheetId="3" hidden="1">[12]ｸﾞﾗﾌﾃﾞｰﾀ季調済指数!#REF!</definedName>
    <definedName name="_13__123Graph_Aグラフ_8B" hidden="1">[12]ｸﾞﾗﾌﾃﾞｰﾀ季調済指数!#REF!</definedName>
    <definedName name="_13__123Graph_A長P_3YSWAP" localSheetId="3" hidden="1">[3]金利グラ!#REF!</definedName>
    <definedName name="_13__123Graph_A長P_3YSWAP" hidden="1">[3]金利グラ!#REF!</definedName>
    <definedName name="_13__123Graph_CM_LIESE" localSheetId="3" hidden="1">[3]金利グラ!#REF!</definedName>
    <definedName name="_13__123Graph_CM_LIESE" hidden="1">[3]金利グラ!#REF!</definedName>
    <definedName name="_13__123Graph_Xｸﾞﾗﾌ_2" localSheetId="5" hidden="1">[13]Sheet2!$BH$431:$BQ$431</definedName>
    <definedName name="_13__123Graph_Xｸﾞﾗﾌ_2" hidden="1">[14]Sheet2!$BH$431:$BQ$431</definedName>
    <definedName name="_13a8_" hidden="1">{"consolidated",#N/A,FALSE,"Sheet1";"cms",#N/A,FALSE,"Sheet1";"fse",#N/A,FALSE,"Sheet1"}</definedName>
    <definedName name="_14_________123Graph_A3ML_短ﾌﾟﾗ" localSheetId="3" hidden="1">[3]金利グラ!#REF!</definedName>
    <definedName name="_14_________123Graph_A3ML_短ﾌﾟﾗ" hidden="1">[3]金利グラ!#REF!</definedName>
    <definedName name="_14_____123Graph_A3ML_短ﾌﾟﾗ" localSheetId="3" hidden="1">[3]金利グラ!#REF!</definedName>
    <definedName name="_14_____123Graph_A3ML_短ﾌﾟﾗ" hidden="1">[3]金利グラ!#REF!</definedName>
    <definedName name="_14___123Graph_A3ML_短ﾌﾟﾗ" localSheetId="3" hidden="1">[3]金利グラ!#REF!</definedName>
    <definedName name="_14___123Graph_A3ML_短ﾌﾟﾗ" hidden="1">[3]金利グラ!#REF!</definedName>
    <definedName name="_14__123Graph_BIRR_IRR" localSheetId="3" hidden="1">#REF!</definedName>
    <definedName name="_14__123Graph_BIRR_IRR" hidden="1">#REF!</definedName>
    <definedName name="_14__123Graph_ECD_公" localSheetId="3" hidden="1">[3]金利グラ!#REF!</definedName>
    <definedName name="_14__123Graph_ECD_公" hidden="1">[3]金利グラ!#REF!</definedName>
    <definedName name="_14__123Graph_Xｸﾞﾗﾌ_3" localSheetId="5" hidden="1">[13]Sheet2!$BH$434:$BQ$434</definedName>
    <definedName name="_14__123Graph_Xｸﾞﾗﾌ_3" hidden="1">[14]Sheet2!$BH$434:$BQ$434</definedName>
    <definedName name="_14a9_"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_15_________123Graph_A510Y_6M\L" localSheetId="3" hidden="1">[3]金利グラ!#REF!</definedName>
    <definedName name="_15_________123Graph_A510Y_6M\L" hidden="1">[3]金利グラ!#REF!</definedName>
    <definedName name="_15_____123Graph_A510Y_6M\L" localSheetId="3" hidden="1">[3]金利グラ!#REF!</definedName>
    <definedName name="_15_____123Graph_A510Y_6M\L" hidden="1">[3]金利グラ!#REF!</definedName>
    <definedName name="_15___123Graph_A510Y_6M\L" localSheetId="3" hidden="1">[3]金利グラ!#REF!</definedName>
    <definedName name="_15___123Graph_A510Y_6M\L" hidden="1">[3]金利グラ!#REF!</definedName>
    <definedName name="_15__123Graph_A長短P_6M\L" localSheetId="3" hidden="1">[3]金利グラ!#REF!</definedName>
    <definedName name="_15__123Graph_A長短P_6M\L" hidden="1">[3]金利グラ!#REF!</definedName>
    <definedName name="_15__123Graph_BMOF_NB" localSheetId="3" hidden="1">#REF!</definedName>
    <definedName name="_15__123Graph_BMOF_NB" hidden="1">#REF!</definedName>
    <definedName name="_15__123Graph_E長短P_6M\L" localSheetId="3" hidden="1">[3]金利グラ!#REF!</definedName>
    <definedName name="_15__123Graph_E長短P_6M\L" hidden="1">[3]金利グラ!#REF!</definedName>
    <definedName name="_16_________123Graph_A6M_LIBOR" localSheetId="3" hidden="1">[3]金利グラ!#REF!</definedName>
    <definedName name="_16_________123Graph_A6M_LIBOR" hidden="1">[3]金利グラ!#REF!</definedName>
    <definedName name="_16_____123Graph_A6M_LIBOR" localSheetId="3" hidden="1">[3]金利グラ!#REF!</definedName>
    <definedName name="_16_____123Graph_A6M_LIBOR" hidden="1">[3]金利グラ!#REF!</definedName>
    <definedName name="_16___123Graph_A6M_LIBOR" localSheetId="3" hidden="1">[3]金利グラ!#REF!</definedName>
    <definedName name="_16___123Graph_A6M_LIBOR" hidden="1">[3]金利グラ!#REF!</definedName>
    <definedName name="_16__123Graph_B3ML_短ﾌﾟﾗ" hidden="1">[3]金利グラ!$I$2:$I$89</definedName>
    <definedName name="_16__123Graph_Bｸﾞﾗﾌ_1" hidden="1">[15]ﾙｰﾑ!$C$4:$N$4</definedName>
    <definedName name="_16__123Graph_FM_LIESE" localSheetId="3" hidden="1">[3]金利グラ!#REF!</definedName>
    <definedName name="_16__123Graph_FM_LIESE" hidden="1">[3]金利グラ!#REF!</definedName>
    <definedName name="_17_________123Graph_ACD_公" localSheetId="3" hidden="1">[3]金利グラ!#REF!</definedName>
    <definedName name="_17_________123Graph_ACD_公" hidden="1">[3]金利グラ!#REF!</definedName>
    <definedName name="_17_____123Graph_A6ML_短プラ" hidden="1">[3]金利グラ!$D$2:$D$87</definedName>
    <definedName name="_17___123Graph_A6ML_短プラ" hidden="1">[3]金利グラ!$D$2:$D$87</definedName>
    <definedName name="_17__123Graph_B6ML_短プラ" hidden="1">[3]金利グラ!$I$2:$I$87</definedName>
    <definedName name="_17__123Graph_Bｸﾞﾗﾌ_2" hidden="1">'[16]#REF'!$BH$433:$BQ$433</definedName>
    <definedName name="_17__123Graph_X3ML_短ﾌﾟﾗ" hidden="1">[3]金利グラ!$B$2:$B$89</definedName>
    <definedName name="_18_________123Graph_AM_LIESE" localSheetId="3" hidden="1">[3]金利グラ!#REF!</definedName>
    <definedName name="_18_________123Graph_AM_LIESE" hidden="1">[3]金利グラ!#REF!</definedName>
    <definedName name="_18_____123Graph_ACD_公" localSheetId="3" hidden="1">[3]金利グラ!#REF!</definedName>
    <definedName name="_18_____123Graph_ACD_公" hidden="1">[3]金利グラ!#REF!</definedName>
    <definedName name="_18___123Graph_ACD_公" localSheetId="3" hidden="1">[3]金利グラ!#REF!</definedName>
    <definedName name="_18___123Graph_ACD_公" hidden="1">[3]金利グラ!#REF!</definedName>
    <definedName name="_18__123Graph_Bグラフ_2B" hidden="1">[12]ｸﾞﾗﾌﾃﾞｰﾀ季調済指数!$N$3:$N$23</definedName>
    <definedName name="_18__123Graph_X510Y_6M\L" hidden="1">[3]金利グラ!$B$2:$B$86</definedName>
    <definedName name="_18_0_0N" localSheetId="3" hidden="1">'[17]11.その他有報作成資料'!#REF!</definedName>
    <definedName name="_18_0_0N" hidden="1">'[17]11.その他有報作成資料'!#REF!</definedName>
    <definedName name="_19_________123Graph_A長P_3YSWAP" localSheetId="3" hidden="1">[3]金利グラ!#REF!</definedName>
    <definedName name="_19_________123Graph_A長P_3YSWAP" hidden="1">[3]金利グラ!#REF!</definedName>
    <definedName name="_19_____123Graph_AM_LIESE" localSheetId="3" hidden="1">[3]金利グラ!#REF!</definedName>
    <definedName name="_19_____123Graph_AM_LIESE" hidden="1">[3]金利グラ!#REF!</definedName>
    <definedName name="_19___123Graph_AM_LIESE" localSheetId="3" hidden="1">[3]金利グラ!#REF!</definedName>
    <definedName name="_19___123Graph_AM_LIESE" hidden="1">[3]金利グラ!#REF!</definedName>
    <definedName name="_19__123Graph_Bｸﾞﾗﾌ_3" hidden="1">[15]ﾙｰﾑ!$C$41:$N$41</definedName>
    <definedName name="_19__123Graph_C510Y_6M\L" localSheetId="3" hidden="1">[3]金利グラ!#REF!</definedName>
    <definedName name="_19__123Graph_C510Y_6M\L" hidden="1">[3]金利グラ!#REF!</definedName>
    <definedName name="_19__123Graph_X6M_LIBOR" hidden="1">[3]金利グラ!$B$24:$B$87</definedName>
    <definedName name="_19q3_"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_1a1_" hidden="1">{#N/A,#N/A,FALSE,"Calc";#N/A,#N/A,FALSE,"Sensitivity";#N/A,#N/A,FALSE,"LT Earn.Dil.";#N/A,#N/A,FALSE,"Dil. AVP"}</definedName>
    <definedName name="_1Ｐ１０_" hidden="1">{TRUE,TRUE,-1.25,-15.5,484.5,279,FALSE,TRUE,TRUE,TRUE,0,7,#N/A,9,#N/A,7.08474576271186,19.6875,1,FALSE,FALSE,3,TRUE,1,FALSE,100,"Swvu.一覧表.","ACwvu.一覧表.",#N/A,FALSE,FALSE,0.78,0.78,1,1,1,"&amp;A","- &amp;P -",FALSE,FALSE,FALSE,FALSE,1,100,#N/A,#N/A,FALSE,FALSE,#N/A,#N/A,FALSE,FALSE,FALSE,9,65532,65532,FALSE,FALSE,TRUE,TRUE,TRUE}</definedName>
    <definedName name="_2___________123Graph_A510Y_6M\L" localSheetId="3" hidden="1">[3]金利グラ!#REF!</definedName>
    <definedName name="_2___________123Graph_A510Y_6M\L" hidden="1">[3]金利グラ!#REF!</definedName>
    <definedName name="_2_______123Graph_A510Y_6M\L" localSheetId="3" hidden="1">[3]金利グラ!#REF!</definedName>
    <definedName name="_2_______123Graph_A510Y_6M\L" hidden="1">[3]金利グラ!#REF!</definedName>
    <definedName name="_2____123Graph_A510Y_6M\L" localSheetId="3" hidden="1">[3]金利グラ!#REF!</definedName>
    <definedName name="_2____123Graph_A510Y_6M\L" hidden="1">[3]金利グラ!#REF!</definedName>
    <definedName name="_2__123Graph_A3ML_短ﾌﾟﾗ" localSheetId="3" hidden="1">[3]金利グラ!#REF!</definedName>
    <definedName name="_2__123Graph_A3ML_短ﾌﾟﾗ" hidden="1">[3]金利グラ!#REF!</definedName>
    <definedName name="_2__123Graph_A510Y_6M\L" localSheetId="3" hidden="1">[3]金利グラ!#REF!</definedName>
    <definedName name="_2__123Graph_A510Y_6M\L" hidden="1">[3]金利グラ!#REF!</definedName>
    <definedName name="_2__123Graph_AMOF_NB" localSheetId="3" hidden="1">[18]計算過程シート!#REF!</definedName>
    <definedName name="_2__123Graph_AMOF_NB" hidden="1">[18]計算過程シート!#REF!</definedName>
    <definedName name="_2__123Graph_B実績_月売上" localSheetId="3" hidden="1">#REF!</definedName>
    <definedName name="_2__123Graph_B実績_月売上" localSheetId="5" hidden="1">#REF!</definedName>
    <definedName name="_2__123Graph_B実績_月売上" hidden="1">#REF!</definedName>
    <definedName name="_20_________123Graph_A長短P_6M\L" localSheetId="3" hidden="1">[3]金利グラ!#REF!</definedName>
    <definedName name="_20_________123Graph_A長短P_6M\L" hidden="1">[3]金利グラ!#REF!</definedName>
    <definedName name="_20_____123Graph_A長P_3YSWAP" localSheetId="3" hidden="1">[3]金利グラ!#REF!</definedName>
    <definedName name="_20_____123Graph_A長P_3YSWAP" hidden="1">[3]金利グラ!#REF!</definedName>
    <definedName name="_20___123Graph_A長P_3YSWAP" localSheetId="3" hidden="1">[3]金利グラ!#REF!</definedName>
    <definedName name="_20___123Graph_A長P_3YSWAP" hidden="1">[3]金利グラ!#REF!</definedName>
    <definedName name="_20__123Graph_Bグラフ_3B" hidden="1">[12]ｸﾞﾗﾌﾃﾞｰﾀ季調済指数!$S$3:$S$23</definedName>
    <definedName name="_20__123Graph_X6ML_短プラ" hidden="1">[3]金利グラ!$B$2:$B$87</definedName>
    <definedName name="_21_________123Graph_C510Y_6M\L" localSheetId="3" hidden="1">[3]金利グラ!#REF!</definedName>
    <definedName name="_21_________123Graph_C510Y_6M\L" hidden="1">[3]金利グラ!#REF!</definedName>
    <definedName name="_21_____123Graph_A長短P_6M\L" localSheetId="3" hidden="1">[3]金利グラ!#REF!</definedName>
    <definedName name="_21_____123Graph_A長短P_6M\L" hidden="1">[3]金利グラ!#REF!</definedName>
    <definedName name="_21___123Graph_A長短P_6M\L" localSheetId="3" hidden="1">[3]金利グラ!#REF!</definedName>
    <definedName name="_21___123Graph_A長短P_6M\L" hidden="1">[3]金利グラ!#REF!</definedName>
    <definedName name="_21__123Graph_Bグラフ_4B" hidden="1">[12]ｸﾞﾗﾌﾃﾞｰﾀ季調済指数!$X$3:$X$23</definedName>
    <definedName name="_21__123Graph_CCD_公" localSheetId="3" hidden="1">[3]金利グラ!#REF!</definedName>
    <definedName name="_21__123Graph_CCD_公" hidden="1">[3]金利グラ!#REF!</definedName>
    <definedName name="_21__123Graph_XCD_公" hidden="1">[3]金利グラ!$B$2:$B$85</definedName>
    <definedName name="_22_________123Graph_CCD_公" localSheetId="3" hidden="1">[3]金利グラ!#REF!</definedName>
    <definedName name="_22_________123Graph_CCD_公" hidden="1">[3]金利グラ!#REF!</definedName>
    <definedName name="_22_____123Graph_B3ML_短ﾌﾟﾗ" hidden="1">[3]金利グラ!$I$2:$I$89</definedName>
    <definedName name="_22___123Graph_B3ML_短ﾌﾟﾗ" hidden="1">[3]金利グラ!$I$2:$I$89</definedName>
    <definedName name="_22__123Graph_Bグラフ_5B" hidden="1">[12]ｸﾞﾗﾌﾃﾞｰﾀ季調済指数!$AC$3:$AC$23</definedName>
    <definedName name="_22__123Graph_XM_LIESE" hidden="1">[3]金利グラ!$B$2:$B$85</definedName>
    <definedName name="_23_________123Graph_CM_LIESE" localSheetId="3" hidden="1">[3]金利グラ!#REF!</definedName>
    <definedName name="_23_________123Graph_CM_LIESE" hidden="1">[3]金利グラ!#REF!</definedName>
    <definedName name="_23_____123Graph_B6ML_短プラ" hidden="1">[3]金利グラ!$I$2:$I$87</definedName>
    <definedName name="_23___123Graph_B6ML_短プラ" hidden="1">[3]金利グラ!$I$2:$I$87</definedName>
    <definedName name="_23__123Graph_Bグラフ_6B" localSheetId="3" hidden="1">[12]ｸﾞﾗﾌﾃﾞｰﾀ季調済指数!#REF!</definedName>
    <definedName name="_23__123Graph_Bグラフ_6B" hidden="1">[12]ｸﾞﾗﾌﾃﾞｰﾀ季調済指数!#REF!</definedName>
    <definedName name="_23__123Graph_CM_LIESE" localSheetId="3" hidden="1">[3]金利グラ!#REF!</definedName>
    <definedName name="_23__123Graph_CM_LIESE" hidden="1">[3]金利グラ!#REF!</definedName>
    <definedName name="_23__123Graph_X長P_3YSWAP" hidden="1">[3]金利グラ!$B$2:$B$88</definedName>
    <definedName name="_24_________123Graph_ECD_公" localSheetId="3" hidden="1">[3]金利グラ!#REF!</definedName>
    <definedName name="_24_________123Graph_ECD_公" hidden="1">[3]金利グラ!#REF!</definedName>
    <definedName name="_24_____123Graph_C510Y_6M\L" localSheetId="3" hidden="1">[3]金利グラ!#REF!</definedName>
    <definedName name="_24_____123Graph_C510Y_6M\L" hidden="1">[3]金利グラ!#REF!</definedName>
    <definedName name="_24___123Graph_C510Y_6M\L" localSheetId="3" hidden="1">[3]金利グラ!#REF!</definedName>
    <definedName name="_24___123Graph_C510Y_6M\L" hidden="1">[3]金利グラ!#REF!</definedName>
    <definedName name="_24__123Graph_Bグラフ_7B" localSheetId="3" hidden="1">[12]ｸﾞﾗﾌﾃﾞｰﾀ季調済指数!#REF!</definedName>
    <definedName name="_24__123Graph_Bグラフ_7B" hidden="1">[12]ｸﾞﾗﾌﾃﾞｰﾀ季調済指数!#REF!</definedName>
    <definedName name="_24__123Graph_X長短P_6M\L" hidden="1">[3]金利グラ!$B$2:$B$90</definedName>
    <definedName name="_25_________123Graph_E長短P_6M\L" localSheetId="3" hidden="1">[3]金利グラ!#REF!</definedName>
    <definedName name="_25_________123Graph_E長短P_6M\L" hidden="1">[3]金利グラ!#REF!</definedName>
    <definedName name="_25_____123Graph_CCD_公" localSheetId="3" hidden="1">[3]金利グラ!#REF!</definedName>
    <definedName name="_25_____123Graph_CCD_公" hidden="1">[3]金利グラ!#REF!</definedName>
    <definedName name="_25___123Graph_CCD_公" localSheetId="3" hidden="1">[3]金利グラ!#REF!</definedName>
    <definedName name="_25___123Graph_CCD_公" hidden="1">[3]金利グラ!#REF!</definedName>
    <definedName name="_25__123Graph_Bグラフ_8B" localSheetId="3" hidden="1">[12]ｸﾞﾗﾌﾃﾞｰﾀ季調済指数!#REF!</definedName>
    <definedName name="_25__123Graph_Bグラフ_8B" hidden="1">[12]ｸﾞﾗﾌﾃﾞｰﾀ季調済指数!#REF!</definedName>
    <definedName name="_25__123Graph_ECD_公" localSheetId="3" hidden="1">[3]金利グラ!#REF!</definedName>
    <definedName name="_25__123Graph_ECD_公" hidden="1">[3]金利グラ!#REF!</definedName>
    <definedName name="_26_________123Graph_FM_LIESE" localSheetId="3" hidden="1">[3]金利グラ!#REF!</definedName>
    <definedName name="_26_________123Graph_FM_LIESE" hidden="1">[3]金利グラ!#REF!</definedName>
    <definedName name="_26_____123Graph_CM_LIESE" localSheetId="3" hidden="1">[3]金利グラ!#REF!</definedName>
    <definedName name="_26_____123Graph_CM_LIESE" hidden="1">[3]金利グラ!#REF!</definedName>
    <definedName name="_26___123Graph_CM_LIESE" localSheetId="3" hidden="1">[3]金利グラ!#REF!</definedName>
    <definedName name="_26___123Graph_CM_LIESE" hidden="1">[3]金利グラ!#REF!</definedName>
    <definedName name="_26__123Graph_Cｸﾞﾗﾌ_1" hidden="1">[15]ﾙｰﾑ!$C$5:$N$5</definedName>
    <definedName name="_27________123Graph_A3ML_短ﾌﾟﾗ" localSheetId="3" hidden="1">[3]金利グラ!#REF!</definedName>
    <definedName name="_27________123Graph_A3ML_短ﾌﾟﾗ" hidden="1">[3]金利グラ!#REF!</definedName>
    <definedName name="_27_____123Graph_ECD_公" localSheetId="3" hidden="1">[3]金利グラ!#REF!</definedName>
    <definedName name="_27_____123Graph_ECD_公" hidden="1">[3]金利グラ!#REF!</definedName>
    <definedName name="_27___123Graph_ECD_公" localSheetId="3" hidden="1">[3]金利グラ!#REF!</definedName>
    <definedName name="_27___123Graph_ECD_公" hidden="1">[3]金利グラ!#REF!</definedName>
    <definedName name="_27__123Graph_Cグラフ_2B" hidden="1">[12]ｸﾞﾗﾌﾃﾞｰﾀ季調済指数!$O$3:$O$23</definedName>
    <definedName name="_27__123Graph_E長短P_6M\L" localSheetId="3" hidden="1">[3]金利グラ!#REF!</definedName>
    <definedName name="_27__123Graph_E長短P_6M\L" hidden="1">[3]金利グラ!#REF!</definedName>
    <definedName name="_28________123Graph_A510Y_6M\L" localSheetId="3" hidden="1">[3]金利グラ!#REF!</definedName>
    <definedName name="_28________123Graph_A510Y_6M\L" hidden="1">[3]金利グラ!#REF!</definedName>
    <definedName name="_28_____123Graph_E長短P_6M\L" localSheetId="3" hidden="1">[3]金利グラ!#REF!</definedName>
    <definedName name="_28_____123Graph_E長短P_6M\L" hidden="1">[3]金利グラ!#REF!</definedName>
    <definedName name="_28___123Graph_E長短P_6M\L" localSheetId="3" hidden="1">[3]金利グラ!#REF!</definedName>
    <definedName name="_28___123Graph_E長短P_6M\L" hidden="1">[3]金利グラ!#REF!</definedName>
    <definedName name="_28__123Graph_Cｸﾞﾗﾌ_3" hidden="1">[15]ﾙｰﾑ!$C$42:$N$42</definedName>
    <definedName name="_29________123Graph_A6M_LIBOR" localSheetId="3" hidden="1">[3]金利グラ!#REF!</definedName>
    <definedName name="_29________123Graph_A6M_LIBOR" hidden="1">[3]金利グラ!#REF!</definedName>
    <definedName name="_29_____123Graph_FM_LIESE" localSheetId="3" hidden="1">[3]金利グラ!#REF!</definedName>
    <definedName name="_29_____123Graph_FM_LIESE" hidden="1">[3]金利グラ!#REF!</definedName>
    <definedName name="_29___123Graph_FM_LIESE" localSheetId="3" hidden="1">[3]金利グラ!#REF!</definedName>
    <definedName name="_29___123Graph_FM_LIESE" hidden="1">[3]金利グラ!#REF!</definedName>
    <definedName name="_29__123Graph_Cグラフ_3B" hidden="1">[12]ｸﾞﾗﾌﾃﾞｰﾀ季調済指数!$T$3:$T$23</definedName>
    <definedName name="_29__123Graph_FM_LIESE" localSheetId="3" hidden="1">[3]金利グラ!#REF!</definedName>
    <definedName name="_29__123Graph_FM_LIESE" hidden="1">[3]金利グラ!#REF!</definedName>
    <definedName name="_29Ｐ７_" hidden="1">{"'下期集計（10.27迄・速報値）'!$Q$16"}</definedName>
    <definedName name="_2a10_"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3___________123Graph_A6M_LIBOR" localSheetId="3" hidden="1">[3]金利グラ!#REF!</definedName>
    <definedName name="_3___________123Graph_A6M_LIBOR" hidden="1">[3]金利グラ!#REF!</definedName>
    <definedName name="_3_______123Graph_A6M_LIBOR" localSheetId="3" hidden="1">[3]金利グラ!#REF!</definedName>
    <definedName name="_3_______123Graph_A6M_LIBOR" hidden="1">[3]金利グラ!#REF!</definedName>
    <definedName name="_3____123Graph_A6M_LIBOR" localSheetId="3" hidden="1">[3]金利グラ!#REF!</definedName>
    <definedName name="_3____123Graph_A6M_LIBOR" hidden="1">[3]金利グラ!#REF!</definedName>
    <definedName name="_3__123Graph_A6M_LIBOR" localSheetId="3" hidden="1">[3]金利グラ!#REF!</definedName>
    <definedName name="_3__123Graph_A6M_LIBOR" hidden="1">[3]金利グラ!#REF!</definedName>
    <definedName name="_3__123Graph_Aｸﾞﾗﾌ_1" hidden="1">[15]ﾙｰﾑ!$C$3:$N$3</definedName>
    <definedName name="_3__123Graph_A実績_月売上" localSheetId="3" hidden="1">#REF!</definedName>
    <definedName name="_3__123Graph_A実績_月売上" localSheetId="5" hidden="1">#REF!</definedName>
    <definedName name="_3__123Graph_A実績_月売上" hidden="1">#REF!</definedName>
    <definedName name="_3__123Graph_C実績_月売上" localSheetId="3" hidden="1">#REF!</definedName>
    <definedName name="_3__123Graph_C実績_月売上" localSheetId="5" hidden="1">#REF!</definedName>
    <definedName name="_3__123Graph_C実績_月売上" hidden="1">#REF!</definedName>
    <definedName name="_30________123Graph_ACD_公" localSheetId="3" hidden="1">[3]金利グラ!#REF!</definedName>
    <definedName name="_30________123Graph_ACD_公" hidden="1">[3]金利グラ!#REF!</definedName>
    <definedName name="_30_____123Graph_X3ML_短ﾌﾟﾗ" hidden="1">[3]金利グラ!$B$2:$B$89</definedName>
    <definedName name="_30___123Graph_X3ML_短ﾌﾟﾗ" hidden="1">[3]金利グラ!$B$2:$B$89</definedName>
    <definedName name="_30__123Graph_Cグラフ_4B" hidden="1">[12]ｸﾞﾗﾌﾃﾞｰﾀ季調済指数!$Y$3:$Y$23</definedName>
    <definedName name="_30__123Graph_X3ML_短ﾌﾟﾗ" hidden="1">[3]金利グラ!$B$2:$B$89</definedName>
    <definedName name="_31________123Graph_AM_LIESE" localSheetId="3" hidden="1">[3]金利グラ!#REF!</definedName>
    <definedName name="_31________123Graph_AM_LIESE" hidden="1">[3]金利グラ!#REF!</definedName>
    <definedName name="_31_____123Graph_X510Y_6M\L" hidden="1">[3]金利グラ!$B$2:$B$86</definedName>
    <definedName name="_31___123Graph_X510Y_6M\L" hidden="1">[3]金利グラ!$B$2:$B$86</definedName>
    <definedName name="_31__123Graph_Cグラフ_5B" hidden="1">[12]ｸﾞﾗﾌﾃﾞｰﾀ季調済指数!$AD$3:$AD$23</definedName>
    <definedName name="_31__123Graph_X510Y_6M\L" hidden="1">[3]金利グラ!$B$2:$B$86</definedName>
    <definedName name="_31Ｐ７２_" hidden="1">{"'下期集計（10.27迄・速報値）'!$Q$16"}</definedName>
    <definedName name="_32________123Graph_A長P_3YSWAP" localSheetId="3" hidden="1">[3]金利グラ!#REF!</definedName>
    <definedName name="_32________123Graph_A長P_3YSWAP" hidden="1">[3]金利グラ!#REF!</definedName>
    <definedName name="_32_____123Graph_X6M_LIBOR" hidden="1">[3]金利グラ!$B$24:$B$87</definedName>
    <definedName name="_32___123Graph_X6M_LIBOR" hidden="1">[3]金利グラ!$B$24:$B$87</definedName>
    <definedName name="_32__123Graph_Cグラフ_6B" localSheetId="3" hidden="1">[12]ｸﾞﾗﾌﾃﾞｰﾀ季調済指数!#REF!</definedName>
    <definedName name="_32__123Graph_Cグラフ_6B" hidden="1">[12]ｸﾞﾗﾌﾃﾞｰﾀ季調済指数!#REF!</definedName>
    <definedName name="_32__123Graph_X6M_LIBOR" hidden="1">[3]金利グラ!$B$24:$B$87</definedName>
    <definedName name="_33________123Graph_A長短P_6M\L" localSheetId="3" hidden="1">[3]金利グラ!#REF!</definedName>
    <definedName name="_33________123Graph_A長短P_6M\L" hidden="1">[3]金利グラ!#REF!</definedName>
    <definedName name="_33_____123Graph_X6ML_短プラ" hidden="1">[3]金利グラ!$B$2:$B$87</definedName>
    <definedName name="_33___123Graph_X6ML_短プラ" hidden="1">[3]金利グラ!$B$2:$B$87</definedName>
    <definedName name="_33__123Graph_Cグラフ_7B" localSheetId="3" hidden="1">[12]ｸﾞﾗﾌﾃﾞｰﾀ季調済指数!#REF!</definedName>
    <definedName name="_33__123Graph_Cグラフ_7B" hidden="1">[12]ｸﾞﾗﾌﾃﾞｰﾀ季調済指数!#REF!</definedName>
    <definedName name="_33__123Graph_X6ML_短プラ" hidden="1">[3]金利グラ!$B$2:$B$87</definedName>
    <definedName name="_33N" localSheetId="3" hidden="1">'[17]11.その他有報作成資料'!#REF!</definedName>
    <definedName name="_33N" hidden="1">'[17]11.その他有報作成資料'!#REF!</definedName>
    <definedName name="_34________123Graph_C510Y_6M\L" localSheetId="3" hidden="1">[3]金利グラ!#REF!</definedName>
    <definedName name="_34________123Graph_C510Y_6M\L" hidden="1">[3]金利グラ!#REF!</definedName>
    <definedName name="_34_____123Graph_XCD_公" hidden="1">[3]金利グラ!$B$2:$B$85</definedName>
    <definedName name="_34___123Graph_XCD_公" hidden="1">[3]金利グラ!$B$2:$B$85</definedName>
    <definedName name="_34__123Graph_Cグラフ_8B" localSheetId="3" hidden="1">[12]ｸﾞﾗﾌﾃﾞｰﾀ季調済指数!#REF!</definedName>
    <definedName name="_34__123Graph_Cグラフ_8B" hidden="1">[12]ｸﾞﾗﾌﾃﾞｰﾀ季調済指数!#REF!</definedName>
    <definedName name="_34__123Graph_XCD_公" hidden="1">[3]金利グラ!$B$2:$B$85</definedName>
    <definedName name="_35________123Graph_CCD_公" localSheetId="3" hidden="1">[3]金利グラ!#REF!</definedName>
    <definedName name="_35________123Graph_CCD_公" hidden="1">[3]金利グラ!#REF!</definedName>
    <definedName name="_35_____123Graph_XM_LIESE" hidden="1">[3]金利グラ!$B$2:$B$85</definedName>
    <definedName name="_35___123Graph_XM_LIESE" hidden="1">[3]金利グラ!$B$2:$B$85</definedName>
    <definedName name="_35__123Graph_Dｸﾞﾗﾌ_1" hidden="1">[15]ﾙｰﾑ!$C$6:$N$6</definedName>
    <definedName name="_35__123Graph_XM_LIESE" hidden="1">[3]金利グラ!$B$2:$B$85</definedName>
    <definedName name="_36________123Graph_CM_LIESE" localSheetId="3" hidden="1">[3]金利グラ!#REF!</definedName>
    <definedName name="_36________123Graph_CM_LIESE" hidden="1">[3]金利グラ!#REF!</definedName>
    <definedName name="_36_____123Graph_X長P_3YSWAP" hidden="1">[3]金利グラ!$B$2:$B$88</definedName>
    <definedName name="_36___123Graph_X長P_3YSWAP" hidden="1">[3]金利グラ!$B$2:$B$88</definedName>
    <definedName name="_36__123Graph_Dグラフ_2B" localSheetId="3" hidden="1">[12]ｸﾞﾗﾌﾃﾞｰﾀ季調済指数!#REF!</definedName>
    <definedName name="_36__123Graph_Dグラフ_2B" hidden="1">[12]ｸﾞﾗﾌﾃﾞｰﾀ季調済指数!#REF!</definedName>
    <definedName name="_36__123Graph_X長P_3YSWAP" hidden="1">[3]金利グラ!$B$2:$B$88</definedName>
    <definedName name="_37________123Graph_ECD_公" localSheetId="3" hidden="1">[3]金利グラ!#REF!</definedName>
    <definedName name="_37________123Graph_ECD_公" hidden="1">[3]金利グラ!#REF!</definedName>
    <definedName name="_37_____123Graph_X長短P_6M\L" hidden="1">[3]金利グラ!$B$2:$B$90</definedName>
    <definedName name="_37___123Graph_X長短P_6M\L" hidden="1">[3]金利グラ!$B$2:$B$90</definedName>
    <definedName name="_37__123Graph_Dｸﾞﾗﾌ_3" hidden="1">[15]ﾙｰﾑ!$C$43:$N$43</definedName>
    <definedName name="_37__123Graph_X長短P_6M\L" hidden="1">[3]金利グラ!$B$2:$B$90</definedName>
    <definedName name="_38________123Graph_E長短P_6M\L" localSheetId="3" hidden="1">[3]金利グラ!#REF!</definedName>
    <definedName name="_38________123Graph_E長短P_6M\L" hidden="1">[3]金利グラ!#REF!</definedName>
    <definedName name="_38____123Graph_A3ML_短ﾌﾟﾗ" localSheetId="3" hidden="1">[3]金利グラ!#REF!</definedName>
    <definedName name="_38____123Graph_A3ML_短ﾌﾟﾗ" hidden="1">[3]金利グラ!#REF!</definedName>
    <definedName name="_38__123Graph_A3ML_短ﾌﾟﾗ" localSheetId="3" hidden="1">[3]金利グラ!#REF!</definedName>
    <definedName name="_38__123Graph_A3ML_短ﾌﾟﾗ" hidden="1">[3]金利グラ!#REF!</definedName>
    <definedName name="_38__123Graph_Dグラフ_3B" localSheetId="3" hidden="1">[12]ｸﾞﾗﾌﾃﾞｰﾀ季調済指数!#REF!</definedName>
    <definedName name="_38__123Graph_Dグラフ_3B" hidden="1">[12]ｸﾞﾗﾌﾃﾞｰﾀ季調済指数!#REF!</definedName>
    <definedName name="_39________123Graph_FM_LIESE" localSheetId="3" hidden="1">[3]金利グラ!#REF!</definedName>
    <definedName name="_39________123Graph_FM_LIESE" hidden="1">[3]金利グラ!#REF!</definedName>
    <definedName name="_39____123Graph_A510Y_6M\L" localSheetId="3" hidden="1">[3]金利グラ!#REF!</definedName>
    <definedName name="_39____123Graph_A510Y_6M\L" hidden="1">[3]金利グラ!#REF!</definedName>
    <definedName name="_39__123Graph_A510Y_6M\L" localSheetId="3" hidden="1">[3]金利グラ!#REF!</definedName>
    <definedName name="_39__123Graph_A510Y_6M\L" hidden="1">[3]金利グラ!#REF!</definedName>
    <definedName name="_39__123Graph_Dグラフ_4B" localSheetId="3" hidden="1">[12]ｸﾞﾗﾌﾃﾞｰﾀ季調済指数!#REF!</definedName>
    <definedName name="_39__123Graph_Dグラフ_4B" hidden="1">[12]ｸﾞﾗﾌﾃﾞｰﾀ季調済指数!#REF!</definedName>
    <definedName name="_3a11_" hidden="1">{"up stand alones",#N/A,FALSE,"Acquiror"}</definedName>
    <definedName name="_3Ｐ１０_" hidden="1">{TRUE,TRUE,-1.25,-15.5,484.5,279,FALSE,TRUE,TRUE,TRUE,0,7,#N/A,9,#N/A,7.08474576271186,19.6875,1,FALSE,FALSE,3,TRUE,1,FALSE,100,"Swvu.一覧表.","ACwvu.一覧表.",#N/A,FALSE,FALSE,0.78,0.78,1,1,1,"&amp;A","- &amp;P -",FALSE,FALSE,FALSE,FALSE,1,100,#N/A,#N/A,FALSE,FALSE,#N/A,#N/A,FALSE,FALSE,FALSE,9,65532,65532,FALSE,FALSE,TRUE,TRUE,TRUE}</definedName>
    <definedName name="_4___________123Graph_ACD_公" localSheetId="3" hidden="1">[3]金利グラ!#REF!</definedName>
    <definedName name="_4___________123Graph_ACD_公" hidden="1">[3]金利グラ!#REF!</definedName>
    <definedName name="_4_______123Graph_ACD_公" localSheetId="3" hidden="1">[3]金利グラ!#REF!</definedName>
    <definedName name="_4_______123Graph_ACD_公" hidden="1">[3]金利グラ!#REF!</definedName>
    <definedName name="_4____123Graph_ACD_公" localSheetId="3" hidden="1">[3]金利グラ!#REF!</definedName>
    <definedName name="_4____123Graph_ACD_公" hidden="1">[3]金利グラ!#REF!</definedName>
    <definedName name="_4__123Graph_A510Y_6M\L" localSheetId="3" hidden="1">[3]金利グラ!#REF!</definedName>
    <definedName name="_4__123Graph_A510Y_6M\L" hidden="1">[3]金利グラ!#REF!</definedName>
    <definedName name="_4__123Graph_A6ML_短プラ" hidden="1">[3]金利グラ!$D$2:$D$87</definedName>
    <definedName name="_4__123Graph_Aｸﾞﾗﾌ_2" localSheetId="5" hidden="1">[13]Sheet2!$BH$432:$BQ$432</definedName>
    <definedName name="_4__123Graph_Aｸﾞﾗﾌ_2" hidden="1">[14]Sheet2!$BH$432:$BQ$432</definedName>
    <definedName name="_4__123Graph_X実績_月売上" localSheetId="3" hidden="1">#REF!</definedName>
    <definedName name="_4__123Graph_X実績_月売上" localSheetId="5" hidden="1">#REF!</definedName>
    <definedName name="_4__123Graph_X実績_月売上" hidden="1">#REF!</definedName>
    <definedName name="_40_______123Graph_A3ML_短ﾌﾟﾗ" localSheetId="3" hidden="1">[3]金利グラ!#REF!</definedName>
    <definedName name="_40_______123Graph_A3ML_短ﾌﾟﾗ" hidden="1">[3]金利グラ!#REF!</definedName>
    <definedName name="_40____123Graph_A6M_LIBOR" localSheetId="3" hidden="1">[3]金利グラ!#REF!</definedName>
    <definedName name="_40____123Graph_A6M_LIBOR" hidden="1">[3]金利グラ!#REF!</definedName>
    <definedName name="_40__123Graph_A6M_LIBOR" localSheetId="3" hidden="1">[3]金利グラ!#REF!</definedName>
    <definedName name="_40__123Graph_A6M_LIBOR" hidden="1">[3]金利グラ!#REF!</definedName>
    <definedName name="_40__123Graph_Dグラフ_5B" localSheetId="3" hidden="1">[12]ｸﾞﾗﾌﾃﾞｰﾀ季調済指数!#REF!</definedName>
    <definedName name="_40__123Graph_Dグラフ_5B" hidden="1">[12]ｸﾞﾗﾌﾃﾞｰﾀ季調済指数!#REF!</definedName>
    <definedName name="_41_______123Graph_A510Y_6M\L" localSheetId="3" hidden="1">[3]金利グラ!#REF!</definedName>
    <definedName name="_41_______123Graph_A510Y_6M\L" hidden="1">[3]金利グラ!#REF!</definedName>
    <definedName name="_41____123Graph_A6ML_短プラ" hidden="1">[3]金利グラ!$D$2:$D$87</definedName>
    <definedName name="_41__123Graph_A6ML_短プラ" hidden="1">[3]金利グラ!$D$2:$D$87</definedName>
    <definedName name="_41__123Graph_Dグラフ_6B" localSheetId="3" hidden="1">[12]ｸﾞﾗﾌﾃﾞｰﾀ季調済指数!#REF!</definedName>
    <definedName name="_41__123Graph_Dグラフ_6B" hidden="1">[12]ｸﾞﾗﾌﾃﾞｰﾀ季調済指数!#REF!</definedName>
    <definedName name="_42_______123Graph_A6M_LIBOR" localSheetId="3" hidden="1">[3]金利グラ!#REF!</definedName>
    <definedName name="_42_______123Graph_A6M_LIBOR" hidden="1">[3]金利グラ!#REF!</definedName>
    <definedName name="_42____123Graph_ACD_公" localSheetId="3" hidden="1">[3]金利グラ!#REF!</definedName>
    <definedName name="_42____123Graph_ACD_公" hidden="1">[3]金利グラ!#REF!</definedName>
    <definedName name="_42__123Graph_ACD_公" localSheetId="3" hidden="1">[3]金利グラ!#REF!</definedName>
    <definedName name="_42__123Graph_ACD_公" hidden="1">[3]金利グラ!#REF!</definedName>
    <definedName name="_42__123Graph_Dグラフ_7B" localSheetId="3" hidden="1">[12]ｸﾞﾗﾌﾃﾞｰﾀ季調済指数!#REF!</definedName>
    <definedName name="_42__123Graph_Dグラフ_7B" hidden="1">[12]ｸﾞﾗﾌﾃﾞｰﾀ季調済指数!#REF!</definedName>
    <definedName name="_42Ｐ７_" hidden="1">{"'下期集計（10.27迄・速報値）'!$Q$16"}</definedName>
    <definedName name="_43_______123Graph_ACD_公" localSheetId="3" hidden="1">[3]金利グラ!#REF!</definedName>
    <definedName name="_43_______123Graph_ACD_公" hidden="1">[3]金利グラ!#REF!</definedName>
    <definedName name="_43____123Graph_AM_LIESE" localSheetId="3" hidden="1">[3]金利グラ!#REF!</definedName>
    <definedName name="_43____123Graph_AM_LIESE" hidden="1">[3]金利グラ!#REF!</definedName>
    <definedName name="_43__123Graph_AM_LIESE" localSheetId="3" hidden="1">[3]金利グラ!#REF!</definedName>
    <definedName name="_43__123Graph_AM_LIESE" hidden="1">[3]金利グラ!#REF!</definedName>
    <definedName name="_43__123Graph_Dグラフ_8B" localSheetId="3" hidden="1">[12]ｸﾞﾗﾌﾃﾞｰﾀ季調済指数!#REF!</definedName>
    <definedName name="_43__123Graph_Dグラフ_8B" hidden="1">[12]ｸﾞﾗﾌﾃﾞｰﾀ季調済指数!#REF!</definedName>
    <definedName name="_44_______123Graph_AM_LIESE" localSheetId="3" hidden="1">[3]金利グラ!#REF!</definedName>
    <definedName name="_44_______123Graph_AM_LIESE" hidden="1">[3]金利グラ!#REF!</definedName>
    <definedName name="_44____123Graph_A長P_3YSWAP" localSheetId="3" hidden="1">[3]金利グラ!#REF!</definedName>
    <definedName name="_44____123Graph_A長P_3YSWAP" hidden="1">[3]金利グラ!#REF!</definedName>
    <definedName name="_44__123Graph_A長P_3YSWAP" localSheetId="3" hidden="1">[3]金利グラ!#REF!</definedName>
    <definedName name="_44__123Graph_A長P_3YSWAP" hidden="1">[3]金利グラ!#REF!</definedName>
    <definedName name="_44__123Graph_Eｸﾞﾗﾌ_1" hidden="1">[15]ﾙｰﾑ!$C$7:$N$7</definedName>
    <definedName name="_44Ｐ７２_" hidden="1">{"'下期集計（10.27迄・速報値）'!$Q$16"}</definedName>
    <definedName name="_45_______123Graph_A長P_3YSWAP" localSheetId="3" hidden="1">[3]金利グラ!#REF!</definedName>
    <definedName name="_45_______123Graph_A長P_3YSWAP" hidden="1">[3]金利グラ!#REF!</definedName>
    <definedName name="_45____123Graph_A長短P_6M\L" localSheetId="3" hidden="1">[3]金利グラ!#REF!</definedName>
    <definedName name="_45____123Graph_A長短P_6M\L" hidden="1">[3]金利グラ!#REF!</definedName>
    <definedName name="_45__123Graph_A長短P_6M\L" localSheetId="3" hidden="1">[3]金利グラ!#REF!</definedName>
    <definedName name="_45__123Graph_A長短P_6M\L" hidden="1">[3]金利グラ!#REF!</definedName>
    <definedName name="_45__123Graph_Eｸﾞﾗﾌ_3" hidden="1">[15]ﾙｰﾑ!$C$44:$N$44</definedName>
    <definedName name="_46_______123Graph_A長短P_6M\L" localSheetId="3" hidden="1">[3]金利グラ!#REF!</definedName>
    <definedName name="_46_______123Graph_A長短P_6M\L" hidden="1">[3]金利グラ!#REF!</definedName>
    <definedName name="_46____123Graph_B3ML_短ﾌﾟﾗ" hidden="1">[3]金利グラ!$I$2:$I$89</definedName>
    <definedName name="_46__123Graph_B3ML_短ﾌﾟﾗ" hidden="1">[3]金利グラ!$I$2:$I$89</definedName>
    <definedName name="_46__123Graph_XIRR_IRR" localSheetId="3" hidden="1">#REF!</definedName>
    <definedName name="_46__123Graph_XIRR_IRR" hidden="1">#REF!</definedName>
    <definedName name="_47_______123Graph_C510Y_6M\L" localSheetId="3" hidden="1">[3]金利グラ!#REF!</definedName>
    <definedName name="_47_______123Graph_C510Y_6M\L" hidden="1">[3]金利グラ!#REF!</definedName>
    <definedName name="_47____123Graph_B6ML_短プラ" hidden="1">[3]金利グラ!$I$2:$I$87</definedName>
    <definedName name="_47__123Graph_B6ML_短プラ" hidden="1">[3]金利グラ!$I$2:$I$87</definedName>
    <definedName name="_47__123Graph_XMOF_NB" localSheetId="3" hidden="1">#REF!</definedName>
    <definedName name="_47__123Graph_XMOF_NB" hidden="1">#REF!</definedName>
    <definedName name="_48_______123Graph_CCD_公" localSheetId="3" hidden="1">[3]金利グラ!#REF!</definedName>
    <definedName name="_48_______123Graph_CCD_公" hidden="1">[3]金利グラ!#REF!</definedName>
    <definedName name="_48____123Graph_C510Y_6M\L" localSheetId="3" hidden="1">[3]金利グラ!#REF!</definedName>
    <definedName name="_48____123Graph_C510Y_6M\L" hidden="1">[3]金利グラ!#REF!</definedName>
    <definedName name="_48__123Graph_C510Y_6M\L" localSheetId="3" hidden="1">[3]金利グラ!#REF!</definedName>
    <definedName name="_48__123Graph_C510Y_6M\L" hidden="1">[3]金利グラ!#REF!</definedName>
    <definedName name="_48__123Graph_Xｸﾞﾗﾌ_1" hidden="1">[15]ﾙｰﾑ!$C$2:$N$2</definedName>
    <definedName name="_49_______123Graph_CM_LIESE" localSheetId="3" hidden="1">[3]金利グラ!#REF!</definedName>
    <definedName name="_49_______123Graph_CM_LIESE" hidden="1">[3]金利グラ!#REF!</definedName>
    <definedName name="_49____123Graph_CCD_公" localSheetId="3" hidden="1">[3]金利グラ!#REF!</definedName>
    <definedName name="_49____123Graph_CCD_公" hidden="1">[3]金利グラ!#REF!</definedName>
    <definedName name="_49__123Graph_CCD_公" localSheetId="3" hidden="1">[3]金利グラ!#REF!</definedName>
    <definedName name="_49__123Graph_CCD_公" hidden="1">[3]金利グラ!#REF!</definedName>
    <definedName name="_49__123Graph_Xｸﾞﾗﾌ_2" hidden="1">[15]ﾙｰﾑ!$Z$2:$AK$2</definedName>
    <definedName name="_4a12_"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_5___________123Graph_AM_LIESE" localSheetId="3" hidden="1">[3]金利グラ!#REF!</definedName>
    <definedName name="_5___________123Graph_AM_LIESE" hidden="1">[3]金利グラ!#REF!</definedName>
    <definedName name="_5_______123Graph_AM_LIESE" localSheetId="3" hidden="1">[3]金利グラ!#REF!</definedName>
    <definedName name="_5_______123Graph_AM_LIESE" hidden="1">[3]金利グラ!#REF!</definedName>
    <definedName name="_5____123Graph_AM_LIESE" localSheetId="3" hidden="1">[3]金利グラ!#REF!</definedName>
    <definedName name="_5____123Graph_AM_LIESE" hidden="1">[3]金利グラ!#REF!</definedName>
    <definedName name="_5__123Graph_ACD_公" localSheetId="3" hidden="1">[3]金利グラ!#REF!</definedName>
    <definedName name="_5__123Graph_ACD_公" hidden="1">[3]金利グラ!#REF!</definedName>
    <definedName name="_5__123Graph_Aグラフ_2B" hidden="1">[12]ｸﾞﾗﾌﾃﾞｰﾀ季調済指数!$M$3:$M$23</definedName>
    <definedName name="_5__123Graph_Aｸﾞﾗﾌ_3" localSheetId="5" hidden="1">[13]Sheet2!$BH$435:$BQ$435</definedName>
    <definedName name="_5__123Graph_Aｸﾞﾗﾌ_3" hidden="1">[14]Sheet2!$BH$435:$BQ$435</definedName>
    <definedName name="_50_______123Graph_ECD_公" localSheetId="3" hidden="1">[3]金利グラ!#REF!</definedName>
    <definedName name="_50_______123Graph_ECD_公" hidden="1">[3]金利グラ!#REF!</definedName>
    <definedName name="_50____123Graph_CM_LIESE" localSheetId="3" hidden="1">[3]金利グラ!#REF!</definedName>
    <definedName name="_50____123Graph_CM_LIESE" hidden="1">[3]金利グラ!#REF!</definedName>
    <definedName name="_50__123Graph_CM_LIESE" localSheetId="3" hidden="1">[3]金利グラ!#REF!</definedName>
    <definedName name="_50__123Graph_CM_LIESE" hidden="1">[3]金利グラ!#REF!</definedName>
    <definedName name="_50__123Graph_Xグラフ_2B" hidden="1">[12]ｸﾞﾗﾌﾃﾞｰﾀ季調済指数!$L$3:$L$23</definedName>
    <definedName name="_51_______123Graph_E長短P_6M\L" localSheetId="3" hidden="1">[3]金利グラ!#REF!</definedName>
    <definedName name="_51_______123Graph_E長短P_6M\L" hidden="1">[3]金利グラ!#REF!</definedName>
    <definedName name="_51____123Graph_ECD_公" localSheetId="3" hidden="1">[3]金利グラ!#REF!</definedName>
    <definedName name="_51____123Graph_ECD_公" hidden="1">[3]金利グラ!#REF!</definedName>
    <definedName name="_51__123Graph_ECD_公" localSheetId="3" hidden="1">[3]金利グラ!#REF!</definedName>
    <definedName name="_51__123Graph_ECD_公" hidden="1">[3]金利グラ!#REF!</definedName>
    <definedName name="_51__123Graph_Xｸﾞﾗﾌ_3" hidden="1">[15]ﾙｰﾑ!$C$39:$N$39</definedName>
    <definedName name="_52_______123Graph_FM_LIESE" localSheetId="3" hidden="1">[3]金利グラ!#REF!</definedName>
    <definedName name="_52_______123Graph_FM_LIESE" hidden="1">[3]金利グラ!#REF!</definedName>
    <definedName name="_52____123Graph_E長短P_6M\L" localSheetId="3" hidden="1">[3]金利グラ!#REF!</definedName>
    <definedName name="_52____123Graph_E長短P_6M\L" hidden="1">[3]金利グラ!#REF!</definedName>
    <definedName name="_52__123Graph_E長短P_6M\L" localSheetId="3" hidden="1">[3]金利グラ!#REF!</definedName>
    <definedName name="_52__123Graph_E長短P_6M\L" hidden="1">[3]金利グラ!#REF!</definedName>
    <definedName name="_52__123Graph_Xグラフ_3B" hidden="1">[12]ｸﾞﾗﾌﾃﾞｰﾀ季調済指数!$Q$3:$Q$23</definedName>
    <definedName name="_53______123Graph_A3ML_短ﾌﾟﾗ" localSheetId="3" hidden="1">[3]金利グラ!#REF!</definedName>
    <definedName name="_53______123Graph_A3ML_短ﾌﾟﾗ" hidden="1">[3]金利グラ!#REF!</definedName>
    <definedName name="_53____123Graph_FM_LIESE" localSheetId="3" hidden="1">[3]金利グラ!#REF!</definedName>
    <definedName name="_53____123Graph_FM_LIESE" hidden="1">[3]金利グラ!#REF!</definedName>
    <definedName name="_53__123Graph_FM_LIESE" localSheetId="3" hidden="1">[3]金利グラ!#REF!</definedName>
    <definedName name="_53__123Graph_FM_LIESE" hidden="1">[3]金利グラ!#REF!</definedName>
    <definedName name="_53__123Graph_Xｸﾞﾗﾌ_4" hidden="1">[15]ﾙｰﾑ!$Z$39:$AK$39</definedName>
    <definedName name="_54______123Graph_A510Y_6M\L" localSheetId="3" hidden="1">[3]金利グラ!#REF!</definedName>
    <definedName name="_54______123Graph_A510Y_6M\L" hidden="1">[3]金利グラ!#REF!</definedName>
    <definedName name="_54____123Graph_X3ML_短ﾌﾟﾗ" hidden="1">[3]金利グラ!$B$2:$B$89</definedName>
    <definedName name="_54__123Graph_X3ML_短ﾌﾟﾗ" hidden="1">[3]金利グラ!$B$2:$B$89</definedName>
    <definedName name="_54__123Graph_Xグラフ_4B" hidden="1">[12]ｸﾞﾗﾌﾃﾞｰﾀ季調済指数!$V$3:$V$23</definedName>
    <definedName name="_55______123Graph_A6M_LIBOR" localSheetId="3" hidden="1">[3]金利グラ!#REF!</definedName>
    <definedName name="_55______123Graph_A6M_LIBOR" hidden="1">[3]金利グラ!#REF!</definedName>
    <definedName name="_55____123Graph_X510Y_6M\L" hidden="1">[3]金利グラ!$B$2:$B$86</definedName>
    <definedName name="_55__123Graph_X510Y_6M\L" hidden="1">[3]金利グラ!$B$2:$B$86</definedName>
    <definedName name="_55__123Graph_Xグラフ_5B" hidden="1">[12]ｸﾞﾗﾌﾃﾞｰﾀ季調済指数!$AA$3:$AA$23</definedName>
    <definedName name="_56______123Graph_A6ML_短プラ" hidden="1">[3]金利グラ!$D$2:$D$87</definedName>
    <definedName name="_56____123Graph_X6M_LIBOR" hidden="1">[3]金利グラ!$B$24:$B$87</definedName>
    <definedName name="_56__123Graph_X6M_LIBOR" hidden="1">[3]金利グラ!$B$24:$B$87</definedName>
    <definedName name="_56__123Graph_Xグラフ_6B" localSheetId="3" hidden="1">[12]ｸﾞﾗﾌﾃﾞｰﾀ季調済指数!#REF!</definedName>
    <definedName name="_56__123Graph_Xグラフ_6B" hidden="1">[12]ｸﾞﾗﾌﾃﾞｰﾀ季調済指数!#REF!</definedName>
    <definedName name="_57______123Graph_ACD_公" localSheetId="3" hidden="1">[3]金利グラ!#REF!</definedName>
    <definedName name="_57______123Graph_ACD_公" hidden="1">[3]金利グラ!#REF!</definedName>
    <definedName name="_57____123Graph_X6ML_短プラ" hidden="1">[3]金利グラ!$B$2:$B$87</definedName>
    <definedName name="_57__123Graph_X6ML_短プラ" hidden="1">[3]金利グラ!$B$2:$B$87</definedName>
    <definedName name="_57__123Graph_Xグラフ_7B" localSheetId="3" hidden="1">[12]ｸﾞﾗﾌﾃﾞｰﾀ季調済指数!#REF!</definedName>
    <definedName name="_57__123Graph_Xグラフ_7B" hidden="1">[12]ｸﾞﾗﾌﾃﾞｰﾀ季調済指数!#REF!</definedName>
    <definedName name="_58______123Graph_AM_LIESE" localSheetId="3" hidden="1">[3]金利グラ!#REF!</definedName>
    <definedName name="_58______123Graph_AM_LIESE" hidden="1">[3]金利グラ!#REF!</definedName>
    <definedName name="_58____123Graph_XCD_公" hidden="1">[3]金利グラ!$B$2:$B$85</definedName>
    <definedName name="_58__123Graph_XCD_公" hidden="1">[3]金利グラ!$B$2:$B$85</definedName>
    <definedName name="_58__123Graph_Xグラフ_8B" localSheetId="3" hidden="1">[12]ｸﾞﾗﾌﾃﾞｰﾀ季調済指数!#REF!</definedName>
    <definedName name="_58__123Graph_Xグラフ_8B" hidden="1">[12]ｸﾞﾗﾌﾃﾞｰﾀ季調済指数!#REF!</definedName>
    <definedName name="_59______123Graph_A長P_3YSWAP" localSheetId="3" hidden="1">[3]金利グラ!#REF!</definedName>
    <definedName name="_59______123Graph_A長P_3YSWAP" hidden="1">[3]金利グラ!#REF!</definedName>
    <definedName name="_59____123Graph_XM_LIESE" hidden="1">[3]金利グラ!$B$2:$B$85</definedName>
    <definedName name="_59__123Graph_XM_LIESE" hidden="1">[3]金利グラ!$B$2:$B$85</definedName>
    <definedName name="_5a13_"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_6___________123Graph_A長P_3YSWAP" localSheetId="3" hidden="1">[3]金利グラ!#REF!</definedName>
    <definedName name="_6___________123Graph_A長P_3YSWAP" hidden="1">[3]金利グラ!#REF!</definedName>
    <definedName name="_6_______123Graph_A長P_3YSWAP" localSheetId="3" hidden="1">[3]金利グラ!#REF!</definedName>
    <definedName name="_6_______123Graph_A長P_3YSWAP" hidden="1">[3]金利グラ!#REF!</definedName>
    <definedName name="_6____123Graph_A長P_3YSWAP" localSheetId="3" hidden="1">[3]金利グラ!#REF!</definedName>
    <definedName name="_6____123Graph_A長P_3YSWAP" hidden="1">[3]金利グラ!#REF!</definedName>
    <definedName name="_6__123Graph_A6M_LIBOR" localSheetId="3" hidden="1">[3]金利グラ!#REF!</definedName>
    <definedName name="_6__123Graph_A6M_LIBOR" hidden="1">[3]金利グラ!#REF!</definedName>
    <definedName name="_6__123Graph_AM_LIESE" localSheetId="3" hidden="1">[3]金利グラ!#REF!</definedName>
    <definedName name="_6__123Graph_AM_LIESE" hidden="1">[3]金利グラ!#REF!</definedName>
    <definedName name="_6__123Graph_Aｸﾞﾗﾌ_3" hidden="1">[15]ﾙｰﾑ!$C$40:$N$40</definedName>
    <definedName name="_6__123Graph_Bｸﾞﾗﾌ_1" localSheetId="5" hidden="1">[13]Sheet2!$AQ$284:$BN$284</definedName>
    <definedName name="_6__123Graph_Bｸﾞﾗﾌ_1" hidden="1">[14]Sheet2!$AQ$284:$BN$284</definedName>
    <definedName name="_6__123Graph_B実績_月売上" localSheetId="3" hidden="1">#REF!</definedName>
    <definedName name="_6__123Graph_B実績_月売上" localSheetId="5" hidden="1">#REF!</definedName>
    <definedName name="_6__123Graph_B実績_月売上" hidden="1">#REF!</definedName>
    <definedName name="_60______123Graph_A長短P_6M\L" localSheetId="3" hidden="1">[3]金利グラ!#REF!</definedName>
    <definedName name="_60______123Graph_A長短P_6M\L" hidden="1">[3]金利グラ!#REF!</definedName>
    <definedName name="_60____123Graph_X長P_3YSWAP" hidden="1">[3]金利グラ!$B$2:$B$88</definedName>
    <definedName name="_60__123Graph_X長P_3YSWAP" hidden="1">[3]金利グラ!$B$2:$B$88</definedName>
    <definedName name="_61______123Graph_B3ML_短ﾌﾟﾗ" hidden="1">[3]金利グラ!$I$2:$I$89</definedName>
    <definedName name="_61____123Graph_X長短P_6M\L" hidden="1">[3]金利グラ!$B$2:$B$90</definedName>
    <definedName name="_61__123Graph_X長短P_6M\L" hidden="1">[3]金利グラ!$B$2:$B$90</definedName>
    <definedName name="_62______123Graph_B6ML_短プラ" hidden="1">[3]金利グラ!$I$2:$I$87</definedName>
    <definedName name="_62___123Graph_A3ML_短ﾌﾟﾗ" localSheetId="3" hidden="1">[3]金利グラ!#REF!</definedName>
    <definedName name="_62___123Graph_A3ML_短ﾌﾟﾗ" hidden="1">[3]金利グラ!#REF!</definedName>
    <definedName name="_63______123Graph_C510Y_6M\L" localSheetId="3" hidden="1">[3]金利グラ!#REF!</definedName>
    <definedName name="_63______123Graph_C510Y_6M\L" hidden="1">[3]金利グラ!#REF!</definedName>
    <definedName name="_63___123Graph_A510Y_6M\L" localSheetId="3" hidden="1">[3]金利グラ!#REF!</definedName>
    <definedName name="_63___123Graph_A510Y_6M\L" hidden="1">[3]金利グラ!#REF!</definedName>
    <definedName name="_64______123Graph_CCD_公" localSheetId="3" hidden="1">[3]金利グラ!#REF!</definedName>
    <definedName name="_64______123Graph_CCD_公" hidden="1">[3]金利グラ!#REF!</definedName>
    <definedName name="_64___123Graph_A6M_LIBOR" localSheetId="3" hidden="1">[3]金利グラ!#REF!</definedName>
    <definedName name="_64___123Graph_A6M_LIBOR" hidden="1">[3]金利グラ!#REF!</definedName>
    <definedName name="_65______123Graph_CM_LIESE" localSheetId="3" hidden="1">[3]金利グラ!#REF!</definedName>
    <definedName name="_65______123Graph_CM_LIESE" hidden="1">[3]金利グラ!#REF!</definedName>
    <definedName name="_65___123Graph_A6ML_短プラ" hidden="1">[3]金利グラ!$D$2:$D$87</definedName>
    <definedName name="_66______123Graph_ECD_公" localSheetId="3" hidden="1">[3]金利グラ!#REF!</definedName>
    <definedName name="_66______123Graph_ECD_公" hidden="1">[3]金利グラ!#REF!</definedName>
    <definedName name="_66___123Graph_ACD_公" localSheetId="3" hidden="1">[3]金利グラ!#REF!</definedName>
    <definedName name="_66___123Graph_ACD_公" hidden="1">[3]金利グラ!#REF!</definedName>
    <definedName name="_67______123Graph_E長短P_6M\L" localSheetId="3" hidden="1">[3]金利グラ!#REF!</definedName>
    <definedName name="_67______123Graph_E長短P_6M\L" hidden="1">[3]金利グラ!#REF!</definedName>
    <definedName name="_67___123Graph_AM_LIESE" localSheetId="3" hidden="1">[3]金利グラ!#REF!</definedName>
    <definedName name="_67___123Graph_AM_LIESE" hidden="1">[3]金利グラ!#REF!</definedName>
    <definedName name="_68______123Graph_FM_LIESE" localSheetId="3" hidden="1">[3]金利グラ!#REF!</definedName>
    <definedName name="_68______123Graph_FM_LIESE" hidden="1">[3]金利グラ!#REF!</definedName>
    <definedName name="_68___123Graph_A長P_3YSWAP" localSheetId="3" hidden="1">[3]金利グラ!#REF!</definedName>
    <definedName name="_68___123Graph_A長P_3YSWAP" hidden="1">[3]金利グラ!#REF!</definedName>
    <definedName name="_69______123Graph_X3ML_短ﾌﾟﾗ" hidden="1">[3]金利グラ!$B$2:$B$89</definedName>
    <definedName name="_69___123Graph_A長短P_6M\L" localSheetId="3" hidden="1">[3]金利グラ!#REF!</definedName>
    <definedName name="_69___123Graph_A長短P_6M\L" hidden="1">[3]金利グラ!#REF!</definedName>
    <definedName name="_6a14_"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_7___________123Graph_A長短P_6M\L" localSheetId="3" hidden="1">[3]金利グラ!#REF!</definedName>
    <definedName name="_7___________123Graph_A長短P_6M\L" hidden="1">[3]金利グラ!#REF!</definedName>
    <definedName name="_7_______123Graph_A長短P_6M\L" localSheetId="3" hidden="1">[3]金利グラ!#REF!</definedName>
    <definedName name="_7_______123Graph_A長短P_6M\L" hidden="1">[3]金利グラ!#REF!</definedName>
    <definedName name="_7____123Graph_A長短P_6M\L" localSheetId="3" hidden="1">[3]金利グラ!#REF!</definedName>
    <definedName name="_7____123Graph_A長短P_6M\L" hidden="1">[3]金利グラ!#REF!</definedName>
    <definedName name="_7__123Graph_A6ML_短プラ" hidden="1">[3]金利グラ!$D$2:$D$87</definedName>
    <definedName name="_7__123Graph_Aグラフ_3B" hidden="1">[12]ｸﾞﾗﾌﾃﾞｰﾀ季調済指数!$R$3:$R$23</definedName>
    <definedName name="_7__123Graph_A長P_3YSWAP" localSheetId="3" hidden="1">[3]金利グラ!#REF!</definedName>
    <definedName name="_7__123Graph_A長P_3YSWAP" hidden="1">[3]金利グラ!#REF!</definedName>
    <definedName name="_7__123Graph_Bｸﾞﾗﾌ_2" localSheetId="5" hidden="1">[13]Sheet2!$BH$433:$BQ$433</definedName>
    <definedName name="_7__123Graph_Bｸﾞﾗﾌ_2" hidden="1">[14]Sheet2!$BH$433:$BQ$433</definedName>
    <definedName name="_70______123Graph_X510Y_6M\L" hidden="1">[3]金利グラ!$B$2:$B$86</definedName>
    <definedName name="_70___123Graph_B3ML_短ﾌﾟﾗ" hidden="1">[3]金利グラ!$I$2:$I$89</definedName>
    <definedName name="_70Ｐ７_" hidden="1">{"'下期集計（10.27迄・速報値）'!$Q$16"}</definedName>
    <definedName name="_71______123Graph_X6M_LIBOR" hidden="1">[3]金利グラ!$B$24:$B$87</definedName>
    <definedName name="_71___123Graph_B6ML_短プラ" hidden="1">[3]金利グラ!$I$2:$I$87</definedName>
    <definedName name="_72______123Graph_X6ML_短プラ" hidden="1">[3]金利グラ!$B$2:$B$87</definedName>
    <definedName name="_72___123Graph_C510Y_6M\L" localSheetId="3" hidden="1">[3]金利グラ!#REF!</definedName>
    <definedName name="_72___123Graph_C510Y_6M\L" hidden="1">[3]金利グラ!#REF!</definedName>
    <definedName name="_73______123Graph_XCD_公" hidden="1">[3]金利グラ!$B$2:$B$85</definedName>
    <definedName name="_73___123Graph_CCD_公" localSheetId="3" hidden="1">[3]金利グラ!#REF!</definedName>
    <definedName name="_73___123Graph_CCD_公" hidden="1">[3]金利グラ!#REF!</definedName>
    <definedName name="_74______123Graph_XM_LIESE" hidden="1">[3]金利グラ!$B$2:$B$85</definedName>
    <definedName name="_74___123Graph_CM_LIESE" localSheetId="3" hidden="1">[3]金利グラ!#REF!</definedName>
    <definedName name="_74___123Graph_CM_LIESE" hidden="1">[3]金利グラ!#REF!</definedName>
    <definedName name="_75______123Graph_X長P_3YSWAP" hidden="1">[3]金利グラ!$B$2:$B$88</definedName>
    <definedName name="_75___123Graph_ECD_公" localSheetId="3" hidden="1">[3]金利グラ!#REF!</definedName>
    <definedName name="_75___123Graph_ECD_公" hidden="1">[3]金利グラ!#REF!</definedName>
    <definedName name="_76______123Graph_X長短P_6M\L" hidden="1">[3]金利グラ!$B$2:$B$90</definedName>
    <definedName name="_76___123Graph_E長短P_6M\L" localSheetId="3" hidden="1">[3]金利グラ!#REF!</definedName>
    <definedName name="_76___123Graph_E長短P_6M\L" hidden="1">[3]金利グラ!#REF!</definedName>
    <definedName name="_77_____123Graph_A6ML_短プラ" hidden="1">[3]金利グラ!$D$2:$D$87</definedName>
    <definedName name="_77___123Graph_FM_LIESE" localSheetId="3" hidden="1">[3]金利グラ!#REF!</definedName>
    <definedName name="_77___123Graph_FM_LIESE" hidden="1">[3]金利グラ!#REF!</definedName>
    <definedName name="_78_____123Graph_B3ML_短ﾌﾟﾗ" hidden="1">[3]金利グラ!$I$2:$I$89</definedName>
    <definedName name="_78___123Graph_X3ML_短ﾌﾟﾗ" hidden="1">[3]金利グラ!$B$2:$B$89</definedName>
    <definedName name="_79_____123Graph_B6ML_短プラ" hidden="1">[3]金利グラ!$I$2:$I$87</definedName>
    <definedName name="_79___123Graph_X510Y_6M\L" hidden="1">[3]金利グラ!$B$2:$B$86</definedName>
    <definedName name="_79Ｐ７２_" hidden="1">{"'下期集計（10.27迄・速報値）'!$Q$16"}</definedName>
    <definedName name="_7a2_" hidden="1">{"away stand alones",#N/A,FALSE,"Target"}</definedName>
    <definedName name="_8___________123Graph_C510Y_6M\L" localSheetId="3" hidden="1">[3]金利グラ!#REF!</definedName>
    <definedName name="_8___________123Graph_C510Y_6M\L" hidden="1">[3]金利グラ!#REF!</definedName>
    <definedName name="_8_______123Graph_C510Y_6M\L" localSheetId="3" hidden="1">[3]金利グラ!#REF!</definedName>
    <definedName name="_8_______123Graph_C510Y_6M\L" hidden="1">[3]金利グラ!#REF!</definedName>
    <definedName name="_8____123Graph_C510Y_6M\L" localSheetId="3" hidden="1">[3]金利グラ!#REF!</definedName>
    <definedName name="_8____123Graph_C510Y_6M\L" hidden="1">[3]金利グラ!#REF!</definedName>
    <definedName name="_8__123Graph_Aｸﾞﾗﾌ_4" hidden="1">[15]ﾙｰﾑ!$Z$40:$AK$40</definedName>
    <definedName name="_8__123Graph_A長短P_6M\L" localSheetId="3" hidden="1">[3]金利グラ!#REF!</definedName>
    <definedName name="_8__123Graph_A長短P_6M\L" hidden="1">[3]金利グラ!#REF!</definedName>
    <definedName name="_8__123Graph_Bｸﾞﾗﾌ_3" localSheetId="5" hidden="1">[13]Sheet2!$BH$436:$BQ$436</definedName>
    <definedName name="_8__123Graph_Bｸﾞﾗﾌ_3" hidden="1">[14]Sheet2!$BH$436:$BQ$436</definedName>
    <definedName name="_80_____123Graph_X3ML_短ﾌﾟﾗ" hidden="1">[3]金利グラ!$B$2:$B$89</definedName>
    <definedName name="_80___123Graph_X6M_LIBOR" hidden="1">[3]金利グラ!$B$24:$B$87</definedName>
    <definedName name="_81_____123Graph_X510Y_6M\L" hidden="1">[3]金利グラ!$B$2:$B$86</definedName>
    <definedName name="_81___123Graph_X6ML_短プラ" hidden="1">[3]金利グラ!$B$2:$B$87</definedName>
    <definedName name="_82_____123Graph_X6M_LIBOR" hidden="1">[3]金利グラ!$B$24:$B$87</definedName>
    <definedName name="_82___123Graph_XCD_公" hidden="1">[3]金利グラ!$B$2:$B$85</definedName>
    <definedName name="_83_____123Graph_X6ML_短プラ" hidden="1">[3]金利グラ!$B$2:$B$87</definedName>
    <definedName name="_83___123Graph_XM_LIESE" hidden="1">[3]金利グラ!$B$2:$B$85</definedName>
    <definedName name="_84_____123Graph_XCD_公" hidden="1">[3]金利グラ!$B$2:$B$85</definedName>
    <definedName name="_84___123Graph_X長P_3YSWAP" hidden="1">[3]金利グラ!$B$2:$B$88</definedName>
    <definedName name="_85_____123Graph_XM_LIESE" hidden="1">[3]金利グラ!$B$2:$B$85</definedName>
    <definedName name="_85___123Graph_X長短P_6M\L" hidden="1">[3]金利グラ!$B$2:$B$90</definedName>
    <definedName name="_86_____123Graph_X長P_3YSWAP" hidden="1">[3]金利グラ!$B$2:$B$88</definedName>
    <definedName name="_86__123Graph_A3ML_短ﾌﾟﾗ" localSheetId="3" hidden="1">[3]金利グラ!#REF!</definedName>
    <definedName name="_86__123Graph_A3ML_短ﾌﾟﾗ" hidden="1">[3]金利グラ!#REF!</definedName>
    <definedName name="_87_____123Graph_X長短P_6M\L" hidden="1">[3]金利グラ!$B$2:$B$90</definedName>
    <definedName name="_87__123Graph_A510Y_6M\L" localSheetId="3" hidden="1">[3]金利グラ!#REF!</definedName>
    <definedName name="_87__123Graph_A510Y_6M\L" hidden="1">[3]金利グラ!#REF!</definedName>
    <definedName name="_88____123Graph_A3ML_短ﾌﾟﾗ" localSheetId="3" hidden="1">[3]金利グラ!#REF!</definedName>
    <definedName name="_88____123Graph_A3ML_短ﾌﾟﾗ" hidden="1">[3]金利グラ!#REF!</definedName>
    <definedName name="_88__123Graph_A6M_LIBOR" localSheetId="3" hidden="1">[3]金利グラ!#REF!</definedName>
    <definedName name="_88__123Graph_A6M_LIBOR" hidden="1">[3]金利グラ!#REF!</definedName>
    <definedName name="_89____123Graph_A510Y_6M\L" localSheetId="3" hidden="1">[3]金利グラ!#REF!</definedName>
    <definedName name="_89____123Graph_A510Y_6M\L" hidden="1">[3]金利グラ!#REF!</definedName>
    <definedName name="_89__123Graph_A6ML_短プラ" hidden="1">[3]金利グラ!$D$2:$D$87</definedName>
    <definedName name="_8a3_" hidden="1">{#N/A,#N/A,FALSE,"Calc";#N/A,#N/A,FALSE,"Sensitivity";#N/A,#N/A,FALSE,"LT Earn.Dil.";#N/A,#N/A,FALSE,"Dil. AVP"}</definedName>
    <definedName name="_9___________123Graph_CCD_公" localSheetId="3" hidden="1">[3]金利グラ!#REF!</definedName>
    <definedName name="_9___________123Graph_CCD_公" hidden="1">[3]金利グラ!#REF!</definedName>
    <definedName name="_9_______123Graph_CCD_公" localSheetId="3" hidden="1">[3]金利グラ!#REF!</definedName>
    <definedName name="_9_______123Graph_CCD_公" hidden="1">[3]金利グラ!#REF!</definedName>
    <definedName name="_9____123Graph_CCD_公" localSheetId="3" hidden="1">[3]金利グラ!#REF!</definedName>
    <definedName name="_9____123Graph_CCD_公" hidden="1">[3]金利グラ!#REF!</definedName>
    <definedName name="_9__123Graph_ACD_公" localSheetId="3" hidden="1">[3]金利グラ!#REF!</definedName>
    <definedName name="_9__123Graph_ACD_公" hidden="1">[3]金利グラ!#REF!</definedName>
    <definedName name="_9__123Graph_Aグラフ_4B" hidden="1">[12]ｸﾞﾗﾌﾃﾞｰﾀ季調済指数!$W$3:$W$23</definedName>
    <definedName name="_9__123Graph_B3ML_短ﾌﾟﾗ" hidden="1">[3]金利グラ!$I$2:$I$89</definedName>
    <definedName name="_9__123Graph_Cｸﾞﾗﾌ_1" localSheetId="5" hidden="1">[13]Sheet2!$AQ$285:$BN$285</definedName>
    <definedName name="_9__123Graph_Cｸﾞﾗﾌ_1" hidden="1">[14]Sheet2!$AQ$285:$BN$285</definedName>
    <definedName name="_9__123Graph_C実績_月売上" localSheetId="3" hidden="1">#REF!</definedName>
    <definedName name="_9__123Graph_C実績_月売上" localSheetId="5" hidden="1">#REF!</definedName>
    <definedName name="_9__123Graph_C実績_月売上" hidden="1">#REF!</definedName>
    <definedName name="_90____123Graph_A6M_LIBOR" localSheetId="3" hidden="1">[3]金利グラ!#REF!</definedName>
    <definedName name="_90____123Graph_A6M_LIBOR" hidden="1">[3]金利グラ!#REF!</definedName>
    <definedName name="_90__123Graph_ACD_公" localSheetId="3" hidden="1">[3]金利グラ!#REF!</definedName>
    <definedName name="_90__123Graph_ACD_公" hidden="1">[3]金利グラ!#REF!</definedName>
    <definedName name="_91____123Graph_A6ML_短プラ" hidden="1">[3]金利グラ!$D$2:$D$87</definedName>
    <definedName name="_91__123Graph_AM_LIESE" localSheetId="3" hidden="1">[3]金利グラ!#REF!</definedName>
    <definedName name="_91__123Graph_AM_LIESE" hidden="1">[3]金利グラ!#REF!</definedName>
    <definedName name="_92____123Graph_ACD_公" localSheetId="3" hidden="1">[3]金利グラ!#REF!</definedName>
    <definedName name="_92____123Graph_ACD_公" hidden="1">[3]金利グラ!#REF!</definedName>
    <definedName name="_92__123Graph_A長P_3YSWAP" localSheetId="3" hidden="1">[3]金利グラ!#REF!</definedName>
    <definedName name="_92__123Graph_A長P_3YSWAP" hidden="1">[3]金利グラ!#REF!</definedName>
    <definedName name="_93____123Graph_AM_LIESE" localSheetId="3" hidden="1">[3]金利グラ!#REF!</definedName>
    <definedName name="_93____123Graph_AM_LIESE" hidden="1">[3]金利グラ!#REF!</definedName>
    <definedName name="_93__123Graph_A長短P_6M\L" localSheetId="3" hidden="1">[3]金利グラ!#REF!</definedName>
    <definedName name="_93__123Graph_A長短P_6M\L" hidden="1">[3]金利グラ!#REF!</definedName>
    <definedName name="_94____123Graph_A長P_3YSWAP" localSheetId="3" hidden="1">[3]金利グラ!#REF!</definedName>
    <definedName name="_94____123Graph_A長P_3YSWAP" hidden="1">[3]金利グラ!#REF!</definedName>
    <definedName name="_94__123Graph_B3ML_短ﾌﾟﾗ" hidden="1">[3]金利グラ!$I$2:$I$89</definedName>
    <definedName name="_95____123Graph_A長短P_6M\L" localSheetId="3" hidden="1">[3]金利グラ!#REF!</definedName>
    <definedName name="_95____123Graph_A長短P_6M\L" hidden="1">[3]金利グラ!#REF!</definedName>
    <definedName name="_95__123Graph_B6ML_短プラ" hidden="1">[3]金利グラ!$I$2:$I$87</definedName>
    <definedName name="_96____123Graph_B3ML_短ﾌﾟﾗ" hidden="1">[3]金利グラ!$I$2:$I$89</definedName>
    <definedName name="_96__123Graph_C510Y_6M\L" localSheetId="3" hidden="1">[3]金利グラ!#REF!</definedName>
    <definedName name="_96__123Graph_C510Y_6M\L" hidden="1">[3]金利グラ!#REF!</definedName>
    <definedName name="_97____123Graph_B6ML_短プラ" hidden="1">[3]金利グラ!$I$2:$I$87</definedName>
    <definedName name="_97__123Graph_CCD_公" localSheetId="3" hidden="1">[3]金利グラ!#REF!</definedName>
    <definedName name="_97__123Graph_CCD_公" hidden="1">[3]金利グラ!#REF!</definedName>
    <definedName name="_98____123Graph_C510Y_6M\L" localSheetId="3" hidden="1">[3]金利グラ!#REF!</definedName>
    <definedName name="_98____123Graph_C510Y_6M\L" hidden="1">[3]金利グラ!#REF!</definedName>
    <definedName name="_98__123Graph_CM_LIESE" localSheetId="3" hidden="1">[3]金利グラ!#REF!</definedName>
    <definedName name="_98__123Graph_CM_LIESE" hidden="1">[3]金利グラ!#REF!</definedName>
    <definedName name="_99____123Graph_CCD_公" localSheetId="3" hidden="1">[3]金利グラ!#REF!</definedName>
    <definedName name="_99____123Graph_CCD_公" hidden="1">[3]金利グラ!#REF!</definedName>
    <definedName name="_99__123Graph_ECD_公" localSheetId="3" hidden="1">[3]金利グラ!#REF!</definedName>
    <definedName name="_99__123Graph_ECD_公" hidden="1">[3]金利グラ!#REF!</definedName>
    <definedName name="_9a4_" hidden="1">{"assumption 50 50",#N/A,TRUE,"Merger";"has gets cash",#N/A,TRUE,"Merger";"accretion dilution",#N/A,TRUE,"Merger";"comparison credit stats",#N/A,TRUE,"Merger";"pf credit stats",#N/A,TRUE,"Merger";"pf sheets",#N/A,TRUE,"Merger"}</definedName>
    <definedName name="_aaa21" hidden="1">{"hiden",#N/A,FALSE,"14";"hidden",#N/A,FALSE,"16";"hidden",#N/A,FALSE,"18";"hidden",#N/A,FALSE,"20"}</definedName>
    <definedName name="_BQ4.1" localSheetId="5" hidden="1">[13]Sheet2!$A$1:$J$2402</definedName>
    <definedName name="_BQ4.1" hidden="1">[14]Sheet2!$A$1:$J$2402</definedName>
    <definedName name="_BQ4.3" localSheetId="5" hidden="1">[13]Sheet2!$C$2:$J$120</definedName>
    <definedName name="_BQ4.3" hidden="1">[14]Sheet2!$C$2:$J$120</definedName>
    <definedName name="_ＤＥＦ2" hidden="1">{"'下期集計（10.27迄・速報値）'!$Q$16"}</definedName>
    <definedName name="_ＥＦＥ２" hidden="1">{"'下期集計（10.27迄・速報値）'!$Q$16"}</definedName>
    <definedName name="_ＥＷＳ1" localSheetId="3" hidden="1">[2]㈱札幌_修正BS!#REF!</definedName>
    <definedName name="_ＥＷＳ1" hidden="1">[2]㈱札幌_修正BS!#REF!</definedName>
    <definedName name="_f09" hidden="1">{#N/A,#N/A,FALSE,"OperatingAssumptions"}</definedName>
    <definedName name="_ＦＥＥ２" hidden="1">{"'下期集計（10.27迄・速報値）'!$Q$16"}</definedName>
    <definedName name="_Fill" localSheetId="3" hidden="1">#REF!</definedName>
    <definedName name="_Fill" localSheetId="4" hidden="1">#REF!</definedName>
    <definedName name="_Fill" localSheetId="5" hidden="1">#REF!</definedName>
    <definedName name="_Fill" hidden="1">#REF!</definedName>
    <definedName name="_xlnm._FilterDatabase" localSheetId="3" hidden="1">#REF!</definedName>
    <definedName name="_xlnm._FilterDatabase" localSheetId="5" hidden="1">[19]ニシキ科目:エムジー科目!$B$3:$J$3</definedName>
    <definedName name="_xlnm._FilterDatabase" hidden="1">#REF!</definedName>
    <definedName name="_FRG2" hidden="1">{"'下期集計（10.27迄・速報値）'!$Q$16"}</definedName>
    <definedName name="_Key1" localSheetId="3" hidden="1">#REF!</definedName>
    <definedName name="_Key1" localSheetId="4" hidden="1">#REF!</definedName>
    <definedName name="_Key1" localSheetId="5" hidden="1">#REF!</definedName>
    <definedName name="_Key1" hidden="1">#REF!</definedName>
    <definedName name="_Key2" localSheetId="3" hidden="1">#REF!</definedName>
    <definedName name="_Key2" localSheetId="4" hidden="1">#REF!</definedName>
    <definedName name="_Key2" localSheetId="5" hidden="1">#REF!</definedName>
    <definedName name="_Key2" hidden="1">#REF!</definedName>
    <definedName name="_ＫＫＫ２" hidden="1">{"'下期集計（10.27迄・速報値）'!$Q$16"}</definedName>
    <definedName name="_MatInverse_Out" localSheetId="3" hidden="1">[20]売上累計!#REF!</definedName>
    <definedName name="_MatInverse_Out" hidden="1">[20]売上累計!#REF!</definedName>
    <definedName name="_MatMult_AxB" localSheetId="3" hidden="1">[20]売上累計!#REF!</definedName>
    <definedName name="_MatMult_AxB" hidden="1">[20]売上累計!#REF!</definedName>
    <definedName name="_MatMult_B" localSheetId="3" hidden="1">[20]売上累計!#REF!</definedName>
    <definedName name="_MatMult_B" hidden="1">[20]売上累計!#REF!</definedName>
    <definedName name="_Order1" localSheetId="1" hidden="1">255</definedName>
    <definedName name="_Order1" hidden="1">1</definedName>
    <definedName name="_Order2" hidden="1">255</definedName>
    <definedName name="_Ｐ７" hidden="1">{"'下期集計（10.27迄・速報値）'!$Q$16"}</definedName>
    <definedName name="_Ｐ７２" hidden="1">{"'下期集計（10.27迄・速報値）'!$Q$16"}</definedName>
    <definedName name="_Parse_Out" localSheetId="3" hidden="1">#REF!</definedName>
    <definedName name="_Parse_Out" hidden="1">#REF!</definedName>
    <definedName name="_pd4" hidden="1">{"AnnualRentRoll",#N/A,FALSE,"RentRoll"}</definedName>
    <definedName name="_Regression_Int" hidden="1">1</definedName>
    <definedName name="_Regression_Out" localSheetId="3" hidden="1">[20]売上累計!#REF!</definedName>
    <definedName name="_Regression_Out" hidden="1">[20]売上累計!#REF!</definedName>
    <definedName name="＿ｓ" localSheetId="3" hidden="1">#REF!</definedName>
    <definedName name="＿ｓ" localSheetId="4" hidden="1">#REF!</definedName>
    <definedName name="＿ｓ" localSheetId="5" hidden="1">#REF!</definedName>
    <definedName name="＿ｓ" hidden="1">#REF!</definedName>
    <definedName name="_s12" hidden="1">{#N/A,#N/A,FALSE,"LoanAssumptions"}</definedName>
    <definedName name="＿S2" localSheetId="3" hidden="1">#REF!</definedName>
    <definedName name="＿S2" localSheetId="4" hidden="1">#REF!</definedName>
    <definedName name="＿S2" localSheetId="5" hidden="1">#REF!</definedName>
    <definedName name="＿S2" hidden="1">#REF!</definedName>
    <definedName name="_Sort" localSheetId="3" hidden="1">#REF!</definedName>
    <definedName name="_Sort" localSheetId="4" hidden="1">#REF!</definedName>
    <definedName name="_Sort" localSheetId="5" hidden="1">#REF!</definedName>
    <definedName name="_Sort" hidden="1">#REF!</definedName>
    <definedName name="_Table1_Out" localSheetId="3" hidden="1">[14]Sheet3!#REF!</definedName>
    <definedName name="_Table1_Out" localSheetId="5" hidden="1">[13]Sheet3!#REF!</definedName>
    <definedName name="_Table1_Out" hidden="1">[14]Sheet3!#REF!</definedName>
    <definedName name="_tw45"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_vf6" hidden="1">{#N/A,#N/A,FALSE,"Summary"}</definedName>
    <definedName name="\" hidden="1">{"東京６",#N/A,FALSE,"期間評価配点"}</definedName>
    <definedName name="①" localSheetId="3" hidden="1">#REF!</definedName>
    <definedName name="①" localSheetId="4" hidden="1">#REF!</definedName>
    <definedName name="①" localSheetId="5" hidden="1">#REF!</definedName>
    <definedName name="①" hidden="1">#REF!</definedName>
    <definedName name="a" localSheetId="3" hidden="1">#REF!</definedName>
    <definedName name="a" localSheetId="5" hidden="1">#REF!</definedName>
    <definedName name="a" hidden="1">#REF!</definedName>
    <definedName name="aa" localSheetId="4" hidden="1">{"'details (2)'!$E$11","'details (2)'!$A$1:$C$466"}</definedName>
    <definedName name="aa" localSheetId="5" hidden="1">{"'details (2)'!$E$11","'details (2)'!$A$1:$C$466"}</definedName>
    <definedName name="aa" hidden="1">{"'details (2)'!$E$11","'details (2)'!$A$1:$C$466"}</definedName>
    <definedName name="aaa" localSheetId="5" hidden="1">#REF!</definedName>
    <definedName name="aaa" hidden="1">{#N/A,#N/A,FALSE,"Aging Summary";#N/A,#N/A,FALSE,"Ratio Analysis";#N/A,#N/A,FALSE,"Test 120 Day Accts";#N/A,#N/A,FALSE,"Tickmarks"}</definedName>
    <definedName name="AAA_DOCTOPS" hidden="1">"AAA_SET"</definedName>
    <definedName name="AAA_duser" hidden="1">"OFF"</definedName>
    <definedName name="aaaa1" hidden="1">{#N/A,#N/A,FALSE,"Calc";#N/A,#N/A,FALSE,"Sensitivity";#N/A,#N/A,FALSE,"LT Earn.Dil.";#N/A,#N/A,FALSE,"Dil. AVP"}</definedName>
    <definedName name="aaaa10" hidden="1">{"away stand alones",#N/A,FALSE,"Target"}</definedName>
    <definedName name="aaaa11" hidden="1">{"assumption cash",#N/A,TRUE,"Merger";"has gets cash",#N/A,TRUE,"Merger";"accretion dilution",#N/A,TRUE,"Merger";"comparison credit stats",#N/A,TRUE,"Merger";"pf credit stats",#N/A,TRUE,"Merger";"pf sheets",#N/A,TRUE,"Merger"}</definedName>
    <definedName name="aaaa12" hidden="1">{"hiden",#N/A,FALSE,"14";"hidden",#N/A,FALSE,"16";"hidden",#N/A,FALSE,"18";"hidden",#N/A,FALSE,"20"}</definedName>
    <definedName name="aaaa13" hidden="1">{"consolidated",#N/A,FALSE,"Sheet1";"cms",#N/A,FALSE,"Sheet1";"fse",#N/A,FALSE,"Sheet1"}</definedName>
    <definedName name="aaaa1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a15" hidden="1">{#N/A,#N/A,FALSE,"Calc";#N/A,#N/A,FALSE,"Sensitivity";#N/A,#N/A,FALSE,"LT Earn.Dil.";#N/A,#N/A,FALSE,"Dil. AVP"}</definedName>
    <definedName name="aaaa16" hidden="1">{"away stand alones",#N/A,FALSE,"Target"}</definedName>
    <definedName name="aaaa17" hidden="1">{#N/A,#N/A,FALSE,"Calc";#N/A,#N/A,FALSE,"Sensitivity";#N/A,#N/A,FALSE,"LT Earn.Dil.";#N/A,#N/A,FALSE,"Dil. AVP"}</definedName>
    <definedName name="aaaa18" hidden="1">{#N/A,#N/A,FALSE,"Calc";#N/A,#N/A,FALSE,"Sensitivity";#N/A,#N/A,FALSE,"LT Earn.Dil.";#N/A,#N/A,FALSE,"Dil. AVP"}</definedName>
    <definedName name="aaaa19" hidden="1">{"assumption 50 50",#N/A,TRUE,"Merger";"has gets cash",#N/A,TRUE,"Merger";"accretion dilution",#N/A,TRUE,"Merger";"comparison credit stats",#N/A,TRUE,"Merger";"pf credit stats",#N/A,TRUE,"Merger";"pf sheets",#N/A,TRUE,"Merger"}</definedName>
    <definedName name="aaaa2"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aaaa20" hidden="1">{"away stand alones",#N/A,FALSE,"Target"}</definedName>
    <definedName name="aaaa21" hidden="1">{"assumption cash",#N/A,TRUE,"Merger";"has gets cash",#N/A,TRUE,"Merger";"accretion dilution",#N/A,TRUE,"Merger";"comparison credit stats",#N/A,TRUE,"Merger";"pf credit stats",#N/A,TRUE,"Merger";"pf sheets",#N/A,TRUE,"Merger"}</definedName>
    <definedName name="aaaa22" hidden="1">{"hiden",#N/A,FALSE,"14";"hidden",#N/A,FALSE,"16";"hidden",#N/A,FALSE,"18";"hidden",#N/A,FALSE,"20"}</definedName>
    <definedName name="aaaa23" hidden="1">{"consolidated",#N/A,FALSE,"Sheet1";"cms",#N/A,FALSE,"Sheet1";"fse",#N/A,FALSE,"Sheet1"}</definedName>
    <definedName name="aaaa2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a25"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aaaa26" hidden="1">{"up stand alones",#N/A,FALSE,"Acquiror"}</definedName>
    <definedName name="aaaa27"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aaaa28"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aaaa29"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aaaa3" hidden="1">{"up stand alones",#N/A,FALSE,"Acquiror"}</definedName>
    <definedName name="aaaa4"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aaaa5"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aaaa6"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aaaa7" hidden="1">{"away stand alones",#N/A,FALSE,"Target"}</definedName>
    <definedName name="aaaa8" hidden="1">{#N/A,#N/A,FALSE,"Calc";#N/A,#N/A,FALSE,"Sensitivity";#N/A,#N/A,FALSE,"LT Earn.Dil.";#N/A,#N/A,FALSE,"Dil. AVP"}</definedName>
    <definedName name="aaaa9" hidden="1">{"assumption 50 50",#N/A,TRUE,"Merger";"has gets cash",#N/A,TRUE,"Merger";"accretion dilution",#N/A,TRUE,"Merger";"comparison credit stats",#N/A,TRUE,"Merger";"pf credit stats",#N/A,TRUE,"Merger";"pf sheets",#N/A,TRUE,"Merger"}</definedName>
    <definedName name="aaaaaa" hidden="1">{"AnnualRentRoll",#N/A,FALSE,"RentRoll"}</definedName>
    <definedName name="aaaaaaa" hidden="1">{"中１",#N/A,FALSE,"営推部配点";"中２",#N/A,FALSE,"営推部配点";"中３",#N/A,FALSE,"営推部配点";"中４",#N/A,FALSE,"営推部配点";"中５",#N/A,FALSE,"営推部配点";"中６",#N/A,FALSE,"営推部配点";"中７",#N/A,FALSE,"営推部配点";"中８",#N/A,FALSE,"営推部配点";"中９",#N/A,FALSE,"営推部配点";"東１",#N/A,FALSE,"営推部配点";"東２",#N/A,FALSE,"営推部配点";"東３",#N/A,FALSE,"営推部配点";"東４",#N/A,FALSE,"営推部配点";"東５",#N/A,FALSE,"営推部配点";"東６",#N/A,FALSE,"営推部配点";"西１",#N/A,FALSE,"営推部配点";"西２",#N/A,FALSE,"営推部配点";"合計",#N/A,FALSE,"営推部配点"}</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4" hidden="1">{"'details (2)'!$E$11","'details (2)'!$A$1:$C$466"}</definedName>
    <definedName name="aac" localSheetId="5" hidden="1">{"'details (2)'!$E$11","'details (2)'!$A$1:$C$466"}</definedName>
    <definedName name="aac" hidden="1">{"'details (2)'!$E$11","'details (2)'!$A$1:$C$466"}</definedName>
    <definedName name="ａｂ" localSheetId="1" hidden="1">#REF!</definedName>
    <definedName name="AB" localSheetId="4" hidden="1">{#N/A,#N/A,FALSE,"Aging Summary";#N/A,#N/A,FALSE,"Ratio Analysis";#N/A,#N/A,FALSE,"Test 120 Day Accts";#N/A,#N/A,FALSE,"Tickmarks"}</definedName>
    <definedName name="AB" localSheetId="5" hidden="1">{#N/A,#N/A,FALSE,"Aging Summary";#N/A,#N/A,FALSE,"Ratio Analysis";#N/A,#N/A,FALSE,"Test 120 Day Accts";#N/A,#N/A,FALSE,"Tickmarks"}</definedName>
    <definedName name="AB" hidden="1">{#N/A,#N/A,FALSE,"Aging Summary";#N/A,#N/A,FALSE,"Ratio Analysis";#N/A,#N/A,FALSE,"Test 120 Day Accts";#N/A,#N/A,FALSE,"Tickmarks"}</definedName>
    <definedName name="abab" localSheetId="3" hidden="1">#REF!</definedName>
    <definedName name="abab" localSheetId="5" hidden="1">#REF!</definedName>
    <definedName name="abab" hidden="1">#REF!</definedName>
    <definedName name="abc" hidden="1">{"'details (2)'!$E$11","'details (2)'!$A$1:$C$466"}</definedName>
    <definedName name="acac" hidden="1">{#N/A,#N/A,FALSE,"Aging Summary";#N/A,#N/A,FALSE,"Ratio Analysis";#N/A,#N/A,FALSE,"Test 120 Day Accts";#N/A,#N/A,FALSE,"Tickmarks"}</definedName>
    <definedName name="Access_Button" hidden="1">"H5年3月期_Sheet1_List"</definedName>
    <definedName name="Access_Button1" hidden="1">"H5年3月期_BS内訳表__2__List"</definedName>
    <definedName name="AccessDatabase" hidden="1">"D:\大宮\公開準備作業\試算表\H5年3月期.mdb"</definedName>
    <definedName name="ACwvu.一覧表." localSheetId="3" hidden="1">[21]条件選別!#REF!</definedName>
    <definedName name="ACwvu.一覧表." hidden="1">[21]条件選別!#REF!</definedName>
    <definedName name="adsf"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ads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aiueo" localSheetId="4" hidden="1">{#N/A,#N/A,FALSE,"Aging Summary";#N/A,#N/A,FALSE,"Ratio Analysis";#N/A,#N/A,FALSE,"Test 120 Day Accts";#N/A,#N/A,FALSE,"Tickmarks"}</definedName>
    <definedName name="aiueo" localSheetId="5" hidden="1">{#N/A,#N/A,FALSE,"Aging Summary";#N/A,#N/A,FALSE,"Ratio Analysis";#N/A,#N/A,FALSE,"Test 120 Day Accts";#N/A,#N/A,FALSE,"Tickmarks"}</definedName>
    <definedName name="aiueo" hidden="1">{#N/A,#N/A,FALSE,"Aging Summary";#N/A,#N/A,FALSE,"Ratio Analysis";#N/A,#N/A,FALSE,"Test 120 Day Accts";#N/A,#N/A,FALSE,"Tickmarks"}</definedName>
    <definedName name="Analysis"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Analysis"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ando" hidden="1">{"'下期集計（10.27迄・速報値）'!$Q$16"}</definedName>
    <definedName name="ａｎｄｏ２" hidden="1">{"'下期集計（10.27迄・速報値）'!$Q$16"}</definedName>
    <definedName name="ando３" hidden="1">{"'下期集計（10.27迄・速報値）'!$Q$16"}</definedName>
    <definedName name="anscount" hidden="1">3</definedName>
    <definedName name="area" localSheetId="5" hidden="1">{#N/A,#N/A,FALSE,"Aging Summary";#N/A,#N/A,FALSE,"Ratio Analysis";#N/A,#N/A,FALSE,"Test 120 Day Accts";#N/A,#N/A,FALSE,"Tickmarks"}</definedName>
    <definedName name="area" hidden="1">{#N/A,#N/A,FALSE,"Aging Summary";#N/A,#N/A,FALSE,"Ratio Analysis";#N/A,#N/A,FALSE,"Test 120 Day Accts";#N/A,#N/A,FALSE,"Tickmarks"}</definedName>
    <definedName name="AS" hidden="1">{"away stand alones",#N/A,FALSE,"Target"}</definedName>
    <definedName name="AS2DocOpenMode" hidden="1">"AS2DocumentEdit"</definedName>
    <definedName name="AS2HasNoAutoHeaderFooter" hidden="1">" "</definedName>
    <definedName name="asd"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b" localSheetId="4" hidden="1">{#N/A,#N/A,FALSE,"Aging Summary";#N/A,#N/A,FALSE,"Ratio Analysis";#N/A,#N/A,FALSE,"Test 120 Day Accts";#N/A,#N/A,FALSE,"Tickmarks"}</definedName>
    <definedName name="b" localSheetId="5" hidden="1">{#N/A,#N/A,FALSE,"Aging Summary";#N/A,#N/A,FALSE,"Ratio Analysis";#N/A,#N/A,FALSE,"Test 120 Day Accts";#N/A,#N/A,FALSE,"Tickmarks"}</definedName>
    <definedName name="b" hidden="1">{#N/A,#N/A,FALSE,"Aging Summary";#N/A,#N/A,FALSE,"Ratio Analysis";#N/A,#N/A,FALSE,"Test 120 Day Accts";#N/A,#N/A,FALSE,"Tickmarks"}</definedName>
    <definedName name="bb" localSheetId="4" hidden="1">{#N/A,#N/A,FALSE,"Aging Summary";#N/A,#N/A,FALSE,"Ratio Analysis";#N/A,#N/A,FALSE,"Test 120 Day Accts";#N/A,#N/A,FALSE,"Tickmarks"}</definedName>
    <definedName name="bb" localSheetId="5" hidden="1">{#N/A,#N/A,FALSE,"Aging Summary";#N/A,#N/A,FALSE,"Ratio Analysis";#N/A,#N/A,FALSE,"Test 120 Day Accts";#N/A,#N/A,FALSE,"Tickmarks"}</definedName>
    <definedName name="bb" hidden="1">{#N/A,#N/A,FALSE,"Aging Summary";#N/A,#N/A,FALSE,"Ratio Analysis";#N/A,#N/A,FALSE,"Test 120 Day Accts";#N/A,#N/A,FALSE,"Tickmarks"}</definedName>
    <definedName name="bb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C" hidden="1">{"業進費中部第１",#N/A,FALSE,"８下業進費中部調整後";"業進費中部第２",#N/A,FALSE,"８下業進費中部調整後";"業進費中部第３",#N/A,FALSE,"８下業進費中部調整後";"業進費中部第４",#N/A,FALSE,"８下業進費中部調整後";"業進費中部第５",#N/A,FALSE,"８下業進費中部調整後";"業進費東京第１",#N/A,FALSE,"８下業進費中部調整後";"業進費東京第２",#N/A,FALSE,"８下業進費中部調整後";"業進費東京第３",#N/A,FALSE,"８下業進費中部調整後";"業進費関西",#N/A,FALSE,"８下業進費中部調整後";"業進費三母店",#N/A,FALSE,"８下業進費中部調整後";"業進費公務部",#N/A,FALSE,"８下業進費中部調整後";"業進費一般店合計",#N/A,FALSE,"８下業進費中部調整後";"業進費全行合計",#N/A,FALSE,"８下業進費中部調整後"}</definedName>
    <definedName name="bcglappli" hidden="1">{#N/A,#N/A,FALSE,"Summary"}</definedName>
    <definedName name="BGK"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G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1" localSheetId="3" hidden="1">#REF!</definedName>
    <definedName name="BLPH1" hidden="1">#REF!</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2" localSheetId="3" hidden="1">#REF!</definedName>
    <definedName name="BLPH2" hidden="1">#REF!</definedName>
    <definedName name="BLPH3" localSheetId="3" hidden="1">#REF!</definedName>
    <definedName name="BLPH3" hidden="1">#REF!</definedName>
    <definedName name="BLPH4" localSheetId="3" hidden="1">#REF!</definedName>
    <definedName name="BLPH4" hidden="1">#REF!</definedName>
    <definedName name="BLPH5" localSheetId="3" hidden="1">#REF!</definedName>
    <definedName name="BLPH5" hidden="1">#REF!</definedName>
    <definedName name="BLPH6" localSheetId="3" hidden="1">#REF!</definedName>
    <definedName name="BLPH6"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bsjwi" localSheetId="3" hidden="1">#REF!</definedName>
    <definedName name="bsjwi" hidden="1">#REF!</definedName>
    <definedName name="Butzbachcapex"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utzbachcapex"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v" hidden="1">{#N/A,#N/A,FALSE,"ExitStratigy"}</definedName>
    <definedName name="capex"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capex"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capex1"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capex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capexI"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capexI"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ccc" localSheetId="4" hidden="1">{#N/A,#N/A,FALSE,"Aging Summary";#N/A,#N/A,FALSE,"Ratio Analysis";#N/A,#N/A,FALSE,"Test 120 Day Accts";#N/A,#N/A,FALSE,"Tickmarks"}</definedName>
    <definedName name="ccc" localSheetId="5" hidden="1">{#N/A,#N/A,FALSE,"Aging Summary";#N/A,#N/A,FALSE,"Ratio Analysis";#N/A,#N/A,FALSE,"Test 120 Day Accts";#N/A,#N/A,FALSE,"Tickmarks"}</definedName>
    <definedName name="ccc" hidden="1">{#N/A,#N/A,FALSE,"Aging Summary";#N/A,#N/A,FALSE,"Ratio Analysis";#N/A,#N/A,FALSE,"Test 120 Day Accts";#N/A,#N/A,FALSE,"Tickmarks"}</definedName>
    <definedName name="chiho" hidden="1">{"'下期集計（10.27迄・速報値）'!$Q$16"}</definedName>
    <definedName name="chiho２" hidden="1">{"'下期集計（10.27迄・速報値）'!$Q$16"}</definedName>
    <definedName name="chiho３" hidden="1">{"'下期集計（10.27迄・速報値）'!$Q$16"}</definedName>
    <definedName name="ｃｈｉｎｏ２" hidden="1">{"'下期集計（10.27迄・速報値）'!$Q$16"}</definedName>
    <definedName name="conm" hidden="1">{"AnnualRentRoll",#N/A,FALSE,"RentRoll"}</definedName>
    <definedName name="copy" hidden="1">{#N/A,#N/A,FALSE,"OperatingAssumptions"}</definedName>
    <definedName name="Costs" hidden="1">{"mgmt forecast",#N/A,FALSE,"Mgmt Forecast";"dcf table",#N/A,FALSE,"Mgmt Forecast";"sensitivity",#N/A,FALSE,"Mgmt Forecast";"table inputs",#N/A,FALSE,"Mgmt Forecast";"calculations",#N/A,FALSE,"Mgmt Forecast"}</definedName>
    <definedName name="cover" localSheetId="3" hidden="1">#REF!</definedName>
    <definedName name="cover" hidden="1">#REF!</definedName>
    <definedName name="d3omd" localSheetId="3" hidden="1">#REF!</definedName>
    <definedName name="d3omd" hidden="1">#REF!</definedName>
    <definedName name="daaf"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Daten"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aten"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 hidden="1">{"'買掛金'!$J$6"}</definedName>
    <definedName name="ddf"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rko"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ddrko"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ddrko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ddrooo"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ddrooo"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DEF" hidden="1">{"'下期集計（10.27迄・速報値）'!$Q$16"}</definedName>
    <definedName name="ＤＦ" hidden="1">{"'下期集計（10.27迄・速報値）'!$Q$16"}</definedName>
    <definedName name="dfa"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fa"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ＤＦＤＳＦ" hidden="1">{"'下期集計（10.27迄・速報値）'!$Q$16"}</definedName>
    <definedName name="dfjkls" hidden="1">{"AnnualRentRoll",#N/A,FALSE,"RentRoll"}</definedName>
    <definedName name="dfjr" hidden="1">{#N/A,#N/A,TRUE,"Summary";"AnnualRentRoll",#N/A,TRUE,"RentRoll";#N/A,#N/A,TRUE,"ExitStratigy";#N/A,#N/A,TRUE,"OperatingAssumptions"}</definedName>
    <definedName name="ＤＦＳＤＦ" hidden="1">{"'下期集計（10.27迄・速報値）'!$Q$16"}</definedName>
    <definedName name="ＤＦＳＦＤＳ" hidden="1">{"'下期集計（10.27迄・速報値）'!$Q$16"}</definedName>
    <definedName name="dfsru" hidden="1">{"MonthlyRentRoll",#N/A,FALSE,"RentRoll"}</definedName>
    <definedName name="djdlf"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jdl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jdlkf"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jdlk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kroo" localSheetId="5"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dkroo"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draft"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raf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rrii"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drrii"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ＤＳＦＤＳ" hidden="1">{"'下期集計（10.27迄・速報値）'!$Q$16"}</definedName>
    <definedName name="ＤＳＦＤＳＦ" hidden="1">{"'下期集計（10.27迄・速報値）'!$Q$16"}</definedName>
    <definedName name="duran"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17"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2"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3"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4"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uran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E" localSheetId="4" hidden="1">{#N/A,#N/A,FALSE,"Aging Summary";#N/A,#N/A,FALSE,"Ratio Analysis";#N/A,#N/A,FALSE,"Test 120 Day Accts";#N/A,#N/A,FALSE,"Tickmarks"}</definedName>
    <definedName name="E" localSheetId="5" hidden="1">{#N/A,#N/A,FALSE,"Aging Summary";#N/A,#N/A,FALSE,"Ratio Analysis";#N/A,#N/A,FALSE,"Test 120 Day Accts";#N/A,#N/A,FALSE,"Tickmarks"}</definedName>
    <definedName name="E" hidden="1">{#N/A,#N/A,FALSE,"Aging Summary";#N/A,#N/A,FALSE,"Ratio Analysis";#N/A,#N/A,FALSE,"Test 120 Day Accts";#N/A,#N/A,FALSE,"Tickmarks"}</definedName>
    <definedName name="e4e"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ede" localSheetId="4" hidden="1">{#N/A,#N/A,FALSE,"Aging Summary";#N/A,#N/A,FALSE,"Ratio Analysis";#N/A,#N/A,FALSE,"Test 120 Day Accts";#N/A,#N/A,FALSE,"Tickmarks"}</definedName>
    <definedName name="ede" localSheetId="5" hidden="1">{#N/A,#N/A,FALSE,"Aging Summary";#N/A,#N/A,FALSE,"Ratio Analysis";#N/A,#N/A,FALSE,"Test 120 Day Accts";#N/A,#N/A,FALSE,"Tickmarks"}</definedName>
    <definedName name="ede" hidden="1">{#N/A,#N/A,FALSE,"Aging Summary";#N/A,#N/A,FALSE,"Ratio Analysis";#N/A,#N/A,FALSE,"Test 120 Day Accts";#N/A,#N/A,FALSE,"Tickmarks"}</definedName>
    <definedName name="edp" hidden="1">{"assumption 50 50",#N/A,TRUE,"Merger";"has gets cash",#N/A,TRUE,"Merger";"accretion dilution",#N/A,TRUE,"Merger";"comparison credit stats",#N/A,TRUE,"Merger";"pf credit stats",#N/A,TRUE,"Merger";"pf sheets",#N/A,TRUE,"Merger"}</definedName>
    <definedName name="eee" localSheetId="4" hidden="1">{"'details (2)'!$E$11","'details (2)'!$A$1:$C$466"}</definedName>
    <definedName name="eee" localSheetId="5" hidden="1">{"'details (2)'!$E$11","'details (2)'!$A$1:$C$466"}</definedName>
    <definedName name="eee" hidden="1">{"'details (2)'!$E$11","'details (2)'!$A$1:$C$466"}</definedName>
    <definedName name="eehh" localSheetId="3" hidden="1">#REF!</definedName>
    <definedName name="eehh" hidden="1">#REF!</definedName>
    <definedName name="eeppoo" localSheetId="3" hidden="1">#REF!</definedName>
    <definedName name="eeppoo" hidden="1">#REF!</definedName>
    <definedName name="eerrd" localSheetId="3" hidden="1">#REF!</definedName>
    <definedName name="eerrd" hidden="1">#REF!</definedName>
    <definedName name="eerrddd" localSheetId="3" hidden="1">#REF!</definedName>
    <definedName name="eerrddd" hidden="1">#REF!</definedName>
    <definedName name="eevvqq" localSheetId="3" hidden="1">#REF!</definedName>
    <definedName name="eevvqq" hidden="1">#REF!</definedName>
    <definedName name="eevvv" localSheetId="3" hidden="1">#REF!</definedName>
    <definedName name="eevvv" hidden="1">#REF!</definedName>
    <definedName name="eexx" localSheetId="3" hidden="1">#REF!</definedName>
    <definedName name="eexx" hidden="1">#REF!</definedName>
    <definedName name="eexxccvv" localSheetId="3" hidden="1">#REF!</definedName>
    <definedName name="eexxccvv" hidden="1">#REF!</definedName>
    <definedName name="EFE" hidden="1">{"'下期集計（10.27迄・速報値）'!$Q$16"}</definedName>
    <definedName name="efea"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efl" localSheetId="3" hidden="1">#REF!</definedName>
    <definedName name="efl" hidden="1">#REF!</definedName>
    <definedName name="efmm" localSheetId="3" hidden="1">#REF!</definedName>
    <definedName name="efmm" hidden="1">#REF!</definedName>
    <definedName name="ek" localSheetId="3" hidden="1">#REF!</definedName>
    <definedName name="ek" hidden="1">#REF!</definedName>
    <definedName name="emily" hidden="1">{#N/A,#N/A,FALSE,"Calc";#N/A,#N/A,FALSE,"Sensitivity";#N/A,#N/A,FALSE,"LT Earn.Dil.";#N/A,#N/A,FALSE,"Dil. AVP"}</definedName>
    <definedName name="enthg" localSheetId="3" hidden="1">#REF!</definedName>
    <definedName name="enthg" hidden="1">#REF!</definedName>
    <definedName name="eo" hidden="1">{"'下期集計（10.27迄・速報値）'!$Q$16"}</definedName>
    <definedName name="er" hidden="1">{#N/A,#N/A,FALSE,"OperatingAssumptions"}</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r" hidden="1">{"AnnualRentRoll",#N/A,FALSE,"RentRoll"}</definedName>
    <definedName name="erukffffffffff" hidden="1">{"AnnualRentRoll",#N/A,FALSE,"RentRoll"}</definedName>
    <definedName name="eruvvvv" hidden="1">{"AnnualRentRoll",#N/A,FALSE,"RentRoll"}</definedName>
    <definedName name="ess" localSheetId="3" hidden="1">#REF!</definedName>
    <definedName name="ess" hidden="1">#REF!</definedName>
    <definedName name="EV推移" hidden="1">{"away stand alones",#N/A,FALSE,"Target"}</definedName>
    <definedName name="eyaa" localSheetId="3" hidden="1">#REF!</definedName>
    <definedName name="eyaa" hidden="1">#REF!</definedName>
    <definedName name="eyzz" localSheetId="3" hidden="1">#REF!</definedName>
    <definedName name="eyzz" hidden="1">#REF!</definedName>
    <definedName name="ｆ"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ｆ"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faee"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fall" localSheetId="3" hidden="1">#REF!</definedName>
    <definedName name="fall" hidden="1">#REF!</definedName>
    <definedName name="fd"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ＦＤＦ" hidden="1">{"'下期集計（10.27迄・速報値）'!$Q$16"}</definedName>
    <definedName name="ＦＤＧＦＤ" hidden="1">{"'下期集計（10.27迄・速報値）'!$Q$16"}</definedName>
    <definedName name="FEE" hidden="1">{"'下期集計（10.27迄・速報値）'!$Q$16"}</definedName>
    <definedName name="feee" hidden="1">{"'買掛金'!$J$6"}</definedName>
    <definedName name="ＦＥＱＦＥＱＦＥＷＦ２" hidden="1">{"'下期集計（10.27迄・速報値）'!$Q$16"}</definedName>
    <definedName name="ferudr" hidden="1">{#N/A,#N/A,FALSE,"OperatingAssumptions"}</definedName>
    <definedName name="ferul" hidden="1">{#N/A,#N/A,FALSE,"LoanAssumptions"}</definedName>
    <definedName name="FEWFEWFEWF" hidden="1">{"'下期集計（10.27迄・速報値）'!$Q$16"}</definedName>
    <definedName name="ffaall" localSheetId="3" hidden="1">#REF!</definedName>
    <definedName name="ffaall" hidden="1">#REF!</definedName>
    <definedName name="ffbb" localSheetId="3" hidden="1">#REF!</definedName>
    <definedName name="ffbb" hidden="1">#REF!</definedName>
    <definedName name="ffee" hidden="1">{"'買掛金'!$J$6"}</definedName>
    <definedName name="ffeea" localSheetId="3" hidden="1">#REF!</definedName>
    <definedName name="ffeea" hidden="1">#REF!</definedName>
    <definedName name="fff"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 localSheetId="3" hidden="1">#REF!</definedName>
    <definedName name="ffff" hidden="1">#REF!</definedName>
    <definedName name="fffiii" localSheetId="3" hidden="1">#REF!</definedName>
    <definedName name="fffiii" hidden="1">#REF!</definedName>
    <definedName name="fffiiilll" localSheetId="3" hidden="1">#REF!</definedName>
    <definedName name="fffiiilll" hidden="1">#REF!</definedName>
    <definedName name="ffiihh" localSheetId="3" hidden="1">#REF!</definedName>
    <definedName name="ffiihh" hidden="1">#REF!</definedName>
    <definedName name="ffiikk" localSheetId="3" hidden="1">#REF!</definedName>
    <definedName name="ffiikk" hidden="1">#REF!</definedName>
    <definedName name="ffiill" localSheetId="3" hidden="1">#REF!</definedName>
    <definedName name="ffiill" hidden="1">#REF!</definedName>
    <definedName name="ffllhh" localSheetId="3" hidden="1">#REF!</definedName>
    <definedName name="ffllhh" hidden="1">#REF!</definedName>
    <definedName name="ffllmm" localSheetId="3" hidden="1">#REF!</definedName>
    <definedName name="ffllmm" hidden="1">#REF!</definedName>
    <definedName name="ffqqaa" localSheetId="3" hidden="1">#REF!</definedName>
    <definedName name="ffqqaa" hidden="1">#REF!</definedName>
    <definedName name="ffssll" localSheetId="3" hidden="1">#REF!</definedName>
    <definedName name="ffssll" hidden="1">#REF!</definedName>
    <definedName name="ｆｇｂｆｄｇ" hidden="1">{"'下期集計（10.27迄・速報値）'!$Q$16"}</definedName>
    <definedName name="ｆｇｂｆｇｆｄ" hidden="1">{"'下期集計（10.27迄・速報値）'!$Q$16"}</definedName>
    <definedName name="ｆｇｆｄｇｆｄｇ" hidden="1">{"'下期集計（10.27迄・速報値）'!$Q$16"}</definedName>
    <definedName name="ｆｇｆｇｄ" hidden="1">{"'下期集計（10.27迄・速報値）'!$Q$16"}</definedName>
    <definedName name="fififi" localSheetId="3" hidden="1">#REF!</definedName>
    <definedName name="fififi" hidden="1">#REF!</definedName>
    <definedName name="fiiii" localSheetId="3" hidden="1">#REF!</definedName>
    <definedName name="fiiii" hidden="1">#REF!</definedName>
    <definedName name="fiiiq" localSheetId="3" hidden="1">#REF!</definedName>
    <definedName name="fiiiq" hidden="1">#REF!</definedName>
    <definedName name="fiill" localSheetId="3" hidden="1">#REF!</definedName>
    <definedName name="fiill" hidden="1">#REF!</definedName>
    <definedName name="fiiqq" localSheetId="3" hidden="1">#REF!</definedName>
    <definedName name="fiiqq" hidden="1">#REF!</definedName>
    <definedName name="fiiww" localSheetId="3" hidden="1">#REF!</definedName>
    <definedName name="fiiww" hidden="1">#REF!</definedName>
    <definedName name="fikkjjll" localSheetId="3" hidden="1">#REF!</definedName>
    <definedName name="fikkjjll" hidden="1">#REF!</definedName>
    <definedName name="fillf" localSheetId="3" hidden="1">#REF!</definedName>
    <definedName name="fillf" hidden="1">#REF!</definedName>
    <definedName name="fillfill" localSheetId="3" hidden="1">#REF!</definedName>
    <definedName name="fillfill" hidden="1">#REF!</definedName>
    <definedName name="Filll" localSheetId="3" hidden="1">#REF!</definedName>
    <definedName name="Filll" hidden="1">#REF!</definedName>
    <definedName name="ｆｌｌ" localSheetId="3" hidden="1">#REF!</definedName>
    <definedName name="ｆｌｌ" hidden="1">#REF!</definedName>
    <definedName name="fqbb" localSheetId="3" hidden="1">#REF!</definedName>
    <definedName name="fqbb" hidden="1">#REF!</definedName>
    <definedName name="fqcc" localSheetId="3" hidden="1">#REF!</definedName>
    <definedName name="fqcc" hidden="1">#REF!</definedName>
    <definedName name="fqee" localSheetId="3" hidden="1">#REF!</definedName>
    <definedName name="fqee" hidden="1">#REF!</definedName>
    <definedName name="fqjj" localSheetId="3" hidden="1">#REF!</definedName>
    <definedName name="fqjj" hidden="1">#REF!</definedName>
    <definedName name="fqll" localSheetId="3" hidden="1">#REF!</definedName>
    <definedName name="fqll" hidden="1">#REF!</definedName>
    <definedName name="fqoo" localSheetId="3" hidden="1">#REF!</definedName>
    <definedName name="fqoo" hidden="1">#REF!</definedName>
    <definedName name="fqrr" localSheetId="3" hidden="1">#REF!</definedName>
    <definedName name="fqrr" hidden="1">#REF!</definedName>
    <definedName name="fquu" localSheetId="3" hidden="1">#REF!</definedName>
    <definedName name="fquu" hidden="1">#REF!</definedName>
    <definedName name="fqvv" localSheetId="3" hidden="1">#REF!</definedName>
    <definedName name="fqvv" hidden="1">#REF!</definedName>
    <definedName name="fqxx" localSheetId="3" hidden="1">#REF!</definedName>
    <definedName name="fqxx" hidden="1">#REF!</definedName>
    <definedName name="fqzz" localSheetId="3" hidden="1">#REF!</definedName>
    <definedName name="fqzz" hidden="1">#REF!</definedName>
    <definedName name="ＦＲＧ" hidden="1">{"'下期集計（10.27迄・速報値）'!$Q$16"}</definedName>
    <definedName name="ｆｒｇｒｇ" hidden="1">{"'下期集計（10.27迄・速報値）'!$Q$16"}</definedName>
    <definedName name="fs"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ｆｓｆｓ"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fuck"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uc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ürstenwaldecap"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ürstenwaldeca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wee" localSheetId="3" hidden="1">#REF!</definedName>
    <definedName name="fwee" hidden="1">#REF!</definedName>
    <definedName name="fwrr" localSheetId="3" hidden="1">#REF!</definedName>
    <definedName name="fwrr" hidden="1">#REF!</definedName>
    <definedName name="fwyy" localSheetId="3" hidden="1">#REF!</definedName>
    <definedName name="fwyy" hidden="1">#REF!</definedName>
    <definedName name="ga" localSheetId="3" hidden="1">#REF!</definedName>
    <definedName name="ga" localSheetId="5" hidden="1">#REF!</definedName>
    <definedName name="ga" hidden="1">#REF!</definedName>
    <definedName name="gasg" localSheetId="5" hidden="1">{#N/A,#N/A,FALSE,"Aging Summary";#N/A,#N/A,FALSE,"Ratio Analysis";#N/A,#N/A,FALSE,"Test 120 Day Accts";#N/A,#N/A,FALSE,"Tickmarks"}</definedName>
    <definedName name="gasg" hidden="1">{#N/A,#N/A,FALSE,"Aging Summary";#N/A,#N/A,FALSE,"Ratio Analysis";#N/A,#N/A,FALSE,"Test 120 Day Accts";#N/A,#N/A,FALSE,"Tickmarks"}</definedName>
    <definedName name="gdsr"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gessr"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geves"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gg" localSheetId="3" hidden="1">#REF!</definedName>
    <definedName name="gg" localSheetId="5" hidden="1">#REF!</definedName>
    <definedName name="gg" hidden="1">#REF!</definedName>
    <definedName name="gggs" hidden="1">{#N/A,#N/A,FALSE,"LoanAssumptions"}</definedName>
    <definedName name="ｇｈｄｓｒ" hidden="1">{"'下期集計（10.27迄・速報値）'!$Q$16"}</definedName>
    <definedName name="ghghdh"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hghd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ｇｈｇｈｔｈ" hidden="1">{"'下期集計（10.27迄・速報値）'!$Q$16"}</definedName>
    <definedName name="ｇｈｇｊｈｙｈ" hidden="1">{"'下期集計（10.27迄・速報値）'!$Q$16"}</definedName>
    <definedName name="gjga" localSheetId="3" hidden="1">#REF!</definedName>
    <definedName name="gjga" localSheetId="5" hidden="1">#REF!</definedName>
    <definedName name="gjga" hidden="1">#REF!</definedName>
    <definedName name="gnjyk"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njy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roupcapex"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roupcapex"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roupheadcount"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roupheadcoun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s" localSheetId="5" hidden="1">{#N/A,#N/A,FALSE,"Aging Summary";#N/A,#N/A,FALSE,"Ratio Analysis";#N/A,#N/A,FALSE,"Test 120 Day Accts";#N/A,#N/A,FALSE,"Tickmarks"}</definedName>
    <definedName name="Gs" hidden="1">{#N/A,#N/A,FALSE,"Aging Summary";#N/A,#N/A,FALSE,"Ratio Analysis";#N/A,#N/A,FALSE,"Test 120 Day Accts";#N/A,#N/A,FALSE,"Tickmarks"}</definedName>
    <definedName name="gsedb"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ｇさｇ" localSheetId="3" hidden="1">#REF!</definedName>
    <definedName name="ｇさｇ" localSheetId="5" hidden="1">#REF!</definedName>
    <definedName name="ｇさｇ" hidden="1">#REF!</definedName>
    <definedName name="H080502a001" localSheetId="3" hidden="1">#REF!</definedName>
    <definedName name="H080502a001" hidden="1">#REF!</definedName>
    <definedName name="haite" hidden="1">{"中１",#N/A,FALSE,"店別配点";"中２",#N/A,FALSE,"店別配点";"中３",#N/A,FALSE,"店別配点";"中４",#N/A,FALSE,"店別配点";"中５",#N/A,FALSE,"店別配点";"中６",#N/A,FALSE,"店別配点";"中７",#N/A,FALSE,"店別配点";"中８",#N/A,FALSE,"店別配点";"中９",#N/A,FALSE,"店別配点";"東１",#N/A,FALSE,"店別配点";"東２",#N/A,FALSE,"店別配点";"東３",#N/A,FALSE,"店別配点";"東４",#N/A,FALSE,"店別配点";"東５",#N/A,FALSE,"店別配点";"東６",#N/A,FALSE,"店別配点";"西１",#N/A,FALSE,"店別配点";"西２",#N/A,FALSE,"店別配点";"合計",#N/A,FALSE,"店別配点"}</definedName>
    <definedName name="hallo"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all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ate" hidden="1">{#N/A,#N/A,FALSE,"LoanAssumptions"}</definedName>
    <definedName name="ｈｂｇｈｆｇ" hidden="1">{"'下期集計（10.27迄・速報値）'!$Q$16"}</definedName>
    <definedName name="hennzai" localSheetId="3" hidden="1">#REF!</definedName>
    <definedName name="hennzai" hidden="1">#REF!</definedName>
    <definedName name="hey"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ey"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ｈｇｆｈｄｆｄっｆｇ" hidden="1">{"'下期集計（10.27迄・速報値）'!$Q$16"}</definedName>
    <definedName name="ＨＧＨＪＭ" hidden="1">{"'下期集計（10.27迄・速報値）'!$Q$16"}</definedName>
    <definedName name="hgy" localSheetId="1"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hgy"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hgy"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hhhsdf" hidden="1">{"up stand alones",#N/A,FALSE,"Acquiror"}</definedName>
    <definedName name="hjut"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ＨＰ" hidden="1">{"'下期集計（10.27迄・速報値）'!$Q$16"}</definedName>
    <definedName name="hr"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hrh"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ＨＴＭＬ" hidden="1">{"'下期集計（10.27迄・速報値）'!$Q$16"}</definedName>
    <definedName name="HTML_CodePage" hidden="1">932</definedName>
    <definedName name="HTML_Control" localSheetId="4" hidden="1">{"'details (2)'!$E$11","'details (2)'!$A$1:$C$466"}</definedName>
    <definedName name="HTML_Control" localSheetId="5" hidden="1">{"'details (2)'!$E$11","'details (2)'!$A$1:$C$466"}</definedName>
    <definedName name="HTML_Control" hidden="1">{"'details (2)'!$E$11","'details (2)'!$A$1:$C$466"}</definedName>
    <definedName name="HTML_Description" hidden="1">""</definedName>
    <definedName name="HTML_Email" hidden="1">""</definedName>
    <definedName name="HTML_Header" hidden="1">""</definedName>
    <definedName name="HTML_LastUpdate" hidden="1">"1999/08/26"</definedName>
    <definedName name="HTML_LineAfter" hidden="1">FALSE</definedName>
    <definedName name="HTML_LineBefore" hidden="1">FALSE</definedName>
    <definedName name="HTML_Name" hidden="1">"ｱﾒﾘｶﾝ･ｴｷｽﾌﾟﾚｽ・ｲﾝﾀｰﾅｼｮﾅﾙ,inc."</definedName>
    <definedName name="HTML_OBDlg2" hidden="1">TRUE</definedName>
    <definedName name="HTML_OBDlg3" hidden="1">TRUE</definedName>
    <definedName name="HTML_OBDlg4" hidden="1">TRUE</definedName>
    <definedName name="HTML_OS" hidden="1">0</definedName>
    <definedName name="HTML_PathFile" hidden="1">"C:\My Documents\LEHMAN"</definedName>
    <definedName name="HTML_PathTemplate" hidden="1">"C:\My Documents\LB_PL.htm"</definedName>
    <definedName name="HTML_Title" hidden="1">"LEHMAN EMPLOYEE/PL/DIVISION LIST"</definedName>
    <definedName name="HTML1_1" hidden="1">"[kokusaiＤＣ1110.xls]企画部!$A$1:$H$61"</definedName>
    <definedName name="HTML1_10" hidden="1">""</definedName>
    <definedName name="HTML1_11" hidden="1">1</definedName>
    <definedName name="HTML1_12" hidden="1">"G:\企画Ｇ\規程集\平成１１年１０月\08syokumu\honbu\kokusai_kikaku.htm"</definedName>
    <definedName name="HTML1_2" hidden="1">1</definedName>
    <definedName name="HTML1_3" hidden="1">"企画部"</definedName>
    <definedName name="HTML1_4" hidden="1">""</definedName>
    <definedName name="HTML1_5" hidden="1">""</definedName>
    <definedName name="HTML1_6" hidden="1">-4146</definedName>
    <definedName name="HTML1_7" hidden="1">-4146</definedName>
    <definedName name="HTML1_8" hidden="1">"99/09/22"</definedName>
    <definedName name="HTML1_9" hidden="1">""</definedName>
    <definedName name="HTML2_1" hidden="1">"[kokusaiＤＣ1110.xls]海外拠点統括部!$A$1:$J$46"</definedName>
    <definedName name="HTML2_10" hidden="1">""</definedName>
    <definedName name="HTML2_11" hidden="1">1</definedName>
    <definedName name="HTML2_12" hidden="1">"G:\企画Ｇ\規程集\平成１１年１０月\08syokumu\honbu\kaigai.htm"</definedName>
    <definedName name="HTML2_2" hidden="1">1</definedName>
    <definedName name="HTML2_3" hidden="1">"海外拠点統括部"</definedName>
    <definedName name="HTML2_4" hidden="1">""</definedName>
    <definedName name="HTML2_5" hidden="1">""</definedName>
    <definedName name="HTML2_6" hidden="1">-4146</definedName>
    <definedName name="HTML2_7" hidden="1">-4146</definedName>
    <definedName name="HTML2_8" hidden="1">"99/09/22"</definedName>
    <definedName name="HTML2_9" hidden="1">""</definedName>
    <definedName name="HTML3_1" hidden="1">"[kokusaiＤＣ1110.xls]金融商品営業部!$A$1:$H$27"</definedName>
    <definedName name="HTML3_10" hidden="1">""</definedName>
    <definedName name="HTML3_11" hidden="1">1</definedName>
    <definedName name="HTML3_12" hidden="1">"G:\企画Ｇ\規程集\平成１１年１０月\08syokumu\honbu\kinnshou.htm"</definedName>
    <definedName name="HTML3_2" hidden="1">1</definedName>
    <definedName name="HTML3_3" hidden="1">"金融商品営業部"</definedName>
    <definedName name="HTML3_4" hidden="1">""</definedName>
    <definedName name="HTML3_5" hidden="1">""</definedName>
    <definedName name="HTML3_6" hidden="1">-4146</definedName>
    <definedName name="HTML3_7" hidden="1">-4146</definedName>
    <definedName name="HTML3_8" hidden="1">"99/09/22"</definedName>
    <definedName name="HTML3_9" hidden="1">""</definedName>
    <definedName name="HTML4_1" hidden="1">"[kokusaiＤＣ1110.xls]審査第二部!$A$1:$H$31"</definedName>
    <definedName name="HTML4_10" hidden="1">""</definedName>
    <definedName name="HTML4_11" hidden="1">1</definedName>
    <definedName name="HTML4_12" hidden="1">"G:\企画Ｇ\規程集\平成１１年１０月\08syokumu\honbu\shinsa2.htm"</definedName>
    <definedName name="HTML4_2" hidden="1">1</definedName>
    <definedName name="HTML4_3" hidden="1">"審査第二部"</definedName>
    <definedName name="HTML4_4" hidden="1">""</definedName>
    <definedName name="HTML4_5" hidden="1">""</definedName>
    <definedName name="HTML4_6" hidden="1">-4146</definedName>
    <definedName name="HTML4_7" hidden="1">-4146</definedName>
    <definedName name="HTML4_8" hidden="1">"99/09/22"</definedName>
    <definedName name="HTML4_9" hidden="1">""</definedName>
    <definedName name="HTML5_1" hidden="1">"[kokusaiＤＣ1110.xls]審査第三部!$A$1:$H$24"</definedName>
    <definedName name="HTML5_10" hidden="1">""</definedName>
    <definedName name="HTML5_11" hidden="1">1</definedName>
    <definedName name="HTML5_12" hidden="1">"G:\企画Ｇ\規程集\平成１１年１０月\08syokumu\honbu\shinsa3.htm"</definedName>
    <definedName name="HTML5_2" hidden="1">1</definedName>
    <definedName name="HTML5_3" hidden="1">"審査第三部"</definedName>
    <definedName name="HTML5_4" hidden="1">""</definedName>
    <definedName name="HTML5_5" hidden="1">""</definedName>
    <definedName name="HTML5_6" hidden="1">-4146</definedName>
    <definedName name="HTML5_7" hidden="1">-4146</definedName>
    <definedName name="HTML5_8" hidden="1">"99/09/22"</definedName>
    <definedName name="HTML5_9" hidden="1">""</definedName>
    <definedName name="HTML6_1" hidden="1">"[kokusaiＤＣ1110.xls]海外拠点統括部!$A$1:$I$46"</definedName>
    <definedName name="HTML6_10" hidden="1">""</definedName>
    <definedName name="HTML6_11" hidden="1">1</definedName>
    <definedName name="HTML6_12" hidden="1">"G:\企画Ｇ\規程集\平成１１年１０月\08syokumu\honbu\kaigai.htm"</definedName>
    <definedName name="HTML6_2" hidden="1">1</definedName>
    <definedName name="HTML6_3" hidden="1">"海外拠点統括部"</definedName>
    <definedName name="HTML6_4" hidden="1">""</definedName>
    <definedName name="HTML6_5" hidden="1">""</definedName>
    <definedName name="HTML6_6" hidden="1">-4146</definedName>
    <definedName name="HTML6_7" hidden="1">-4146</definedName>
    <definedName name="HTML6_8" hidden="1">"99/09/24"</definedName>
    <definedName name="HTML6_9" hidden="1">""</definedName>
    <definedName name="HTMLCount" hidden="1">6</definedName>
    <definedName name="htt"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hyousi" localSheetId="3" hidden="1">#REF!</definedName>
    <definedName name="hyousi" hidden="1">#REF!</definedName>
    <definedName name="IGYUIH" hidden="1">{"'下期集計（10.27迄・速報値）'!$Q$16"}</definedName>
    <definedName name="io" hidden="1">{"'details (2)'!$E$11","'details (2)'!$A$1:$C$466"}</definedName>
    <definedName name="IOHIO" hidden="1">{"'下期集計（10.27迄・速報値）'!$Q$16"}</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"019802400"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"04/26/2012 10:58:03"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uo"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j" hidden="1">{#N/A,#N/A,FALSE,"Summary"}</definedName>
    <definedName name="ｊｋｈｊ」" localSheetId="5" hidden="1">{#N/A,#N/A,FALSE,"Aging Summary";#N/A,#N/A,FALSE,"Ratio Analysis";#N/A,#N/A,FALSE,"Test 120 Day Accts";#N/A,#N/A,FALSE,"Tickmarks"}</definedName>
    <definedName name="ｊｋｈｊ」" hidden="1">{#N/A,#N/A,FALSE,"Aging Summary";#N/A,#N/A,FALSE,"Ratio Analysis";#N/A,#N/A,FALSE,"Test 120 Day Accts";#N/A,#N/A,FALSE,"Tickmarks"}</definedName>
    <definedName name="juj" localSheetId="4" hidden="1">{#N/A,#N/A,FALSE,"Aging Summary";#N/A,#N/A,FALSE,"Ratio Analysis";#N/A,#N/A,FALSE,"Test 120 Day Accts";#N/A,#N/A,FALSE,"Tickmarks"}</definedName>
    <definedName name="juj" localSheetId="5" hidden="1">{#N/A,#N/A,FALSE,"Aging Summary";#N/A,#N/A,FALSE,"Ratio Analysis";#N/A,#N/A,FALSE,"Test 120 Day Accts";#N/A,#N/A,FALSE,"Tickmarks"}</definedName>
    <definedName name="juj" hidden="1">{#N/A,#N/A,FALSE,"Aging Summary";#N/A,#N/A,FALSE,"Ratio Analysis";#N/A,#N/A,FALSE,"Test 120 Day Accts";#N/A,#N/A,FALSE,"Tickmarks"}</definedName>
    <definedName name="k" localSheetId="3" hidden="1">[22]貸倒引当金計算書!#REF!</definedName>
    <definedName name="k" localSheetId="4" hidden="1">[22]貸倒引当金計算書!#REF!</definedName>
    <definedName name="k" hidden="1">[22]貸倒引当金計算書!#REF!</definedName>
    <definedName name="ka" localSheetId="4" hidden="1">{"'details (2)'!$E$11","'details (2)'!$A$1:$C$466"}</definedName>
    <definedName name="ka" localSheetId="5" hidden="1">{"'details (2)'!$E$11","'details (2)'!$A$1:$C$466"}</definedName>
    <definedName name="ka" hidden="1">{"'details (2)'!$E$11","'details (2)'!$A$1:$C$466"}</definedName>
    <definedName name="kaka" localSheetId="5" hidden="1">{#N/A,#N/A,FALSE,"Aging Summary";#N/A,#N/A,FALSE,"Ratio Analysis";#N/A,#N/A,FALSE,"Test 120 Day Accts";#N/A,#N/A,FALSE,"Tickmarks"}</definedName>
    <definedName name="kaka" hidden="1">{#N/A,#N/A,FALSE,"Aging Summary";#N/A,#N/A,FALSE,"Ratio Analysis";#N/A,#N/A,FALSE,"Test 120 Day Accts";#N/A,#N/A,FALSE,"Tickmarks"}</definedName>
    <definedName name="kik" localSheetId="4" hidden="1">{#N/A,#N/A,FALSE,"Aging Summary";#N/A,#N/A,FALSE,"Ratio Analysis";#N/A,#N/A,FALSE,"Test 120 Day Accts";#N/A,#N/A,FALSE,"Tickmarks"}</definedName>
    <definedName name="kik" localSheetId="5" hidden="1">{#N/A,#N/A,FALSE,"Aging Summary";#N/A,#N/A,FALSE,"Ratio Analysis";#N/A,#N/A,FALSE,"Test 120 Day Accts";#N/A,#N/A,FALSE,"Tickmarks"}</definedName>
    <definedName name="kik" hidden="1">{#N/A,#N/A,FALSE,"Aging Summary";#N/A,#N/A,FALSE,"Ratio Analysis";#N/A,#N/A,FALSE,"Test 120 Day Accts";#N/A,#N/A,FALSE,"Tickmarks"}</definedName>
    <definedName name="kjh" localSheetId="4" hidden="1">{"'details (2)'!$E$11","'details (2)'!$A$1:$C$466"}</definedName>
    <definedName name="kjh" localSheetId="5" hidden="1">{"'details (2)'!$E$11","'details (2)'!$A$1:$C$466"}</definedName>
    <definedName name="kjh" hidden="1">{"'details (2)'!$E$11","'details (2)'!$A$1:$C$466"}</definedName>
    <definedName name="ｋｊｌｋｌ" hidden="1">{"'下期集計（10.27迄・速報値）'!$Q$16"}</definedName>
    <definedName name="ｋｋ"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ｋｋ"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ｋｋ"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ｋｋｌｌｌ" localSheetId="3" hidden="1">#REF!</definedName>
    <definedName name="ｋｋｌｌｌ" hidden="1">#REF!</definedName>
    <definedName name="kkwwtt" localSheetId="3" hidden="1">#REF!</definedName>
    <definedName name="kkwwtt" hidden="1">#REF!</definedName>
    <definedName name="KLKKK" hidden="1">{"'下期集計（10.27迄・速報値）'!$Q$16"}</definedName>
    <definedName name="ＫＬＫＫＬ" hidden="1">{"'下期集計（10.27迄・速報値）'!$Q$16"}</definedName>
    <definedName name="ｌ" localSheetId="4" hidden="1">{#N/A,#N/A,FALSE,"Aging Summary";#N/A,#N/A,FALSE,"Ratio Analysis";#N/A,#N/A,FALSE,"Test 120 Day Accts";#N/A,#N/A,FALSE,"Tickmarks"}</definedName>
    <definedName name="ｌ" localSheetId="5" hidden="1">{#N/A,#N/A,FALSE,"Aging Summary";#N/A,#N/A,FALSE,"Ratio Analysis";#N/A,#N/A,FALSE,"Test 120 Day Accts";#N/A,#N/A,FALSE,"Tickmarks"}</definedName>
    <definedName name="ｌ" hidden="1">{#N/A,#N/A,FALSE,"Aging Summary";#N/A,#N/A,FALSE,"Ratio Analysis";#N/A,#N/A,FALSE,"Test 120 Day Accts";#N/A,#N/A,FALSE,"Tickmarks"}</definedName>
    <definedName name="ladf" localSheetId="3" hidden="1">#REF!</definedName>
    <definedName name="ladf" hidden="1">#REF!</definedName>
    <definedName name="lhg" hidden="1">{#N/A,#N/A,FALSE,"OperatingAssumptions"}</definedName>
    <definedName name="liff" localSheetId="3" hidden="1">#REF!</definedName>
    <definedName name="liff" hidden="1">#REF!</definedName>
    <definedName name="lk"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lkrj" hidden="1">{"AnnualRentRoll",#N/A,FALSE,"RentRoll"}</definedName>
    <definedName name="ｌｌ" localSheetId="5"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ｌｌ"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ｌｌｌ" localSheetId="4" hidden="1">{#N/A,#N/A,FALSE,"Aging Summary";#N/A,#N/A,FALSE,"Ratio Analysis";#N/A,#N/A,FALSE,"Test 120 Day Accts";#N/A,#N/A,FALSE,"Tickmarks"}</definedName>
    <definedName name="ｌｌｌ" localSheetId="5" hidden="1">{#N/A,#N/A,FALSE,"Aging Summary";#N/A,#N/A,FALSE,"Ratio Analysis";#N/A,#N/A,FALSE,"Test 120 Day Accts";#N/A,#N/A,FALSE,"Tickmarks"}</definedName>
    <definedName name="ｌｌｌ" hidden="1">{#N/A,#N/A,FALSE,"Aging Summary";#N/A,#N/A,FALSE,"Ratio Analysis";#N/A,#N/A,FALSE,"Test 120 Day Accts";#N/A,#N/A,FALSE,"Tickmarks"}</definedName>
    <definedName name="ｌｌｌｌｌｌｌｌｌｌ" localSheetId="3" hidden="1">#REF!</definedName>
    <definedName name="ｌｌｌｌｌｌｌｌｌｌ" localSheetId="5" hidden="1">#REF!</definedName>
    <definedName name="ｌｌｌｌｌｌｌｌｌｌ" hidden="1">#REF!</definedName>
    <definedName name="lo" hidden="1">{#N/A,#N/A,FALSE,"LoanAssumptions"}</definedName>
    <definedName name="ＭＡＣ" hidden="1">{"'下期集計（10.27迄・速報値）'!$Q$16"}</definedName>
    <definedName name="masami" localSheetId="4" hidden="1">{"'details (2)'!$E$11","'details (2)'!$A$1:$C$466"}</definedName>
    <definedName name="masami" localSheetId="5" hidden="1">{"'details (2)'!$E$11","'details (2)'!$A$1:$C$466"}</definedName>
    <definedName name="masami" hidden="1">{"'details (2)'!$E$11","'details (2)'!$A$1:$C$466"}</definedName>
    <definedName name="ｍｃ" hidden="1">{"'下期集計（10.27迄・速報値）'!$Q$16"}</definedName>
    <definedName name="ｍｄ" hidden="1">{"'下期集計（10.27迄・速報値）'!$Q$16"}</definedName>
    <definedName name="mh" localSheetId="5" hidden="1">{#N/A,#N/A,FALSE,"5-1";#N/A,#N/A,FALSE,"5-2";#N/A,#N/A,FALSE,"5-6";#N/A,#N/A,FALSE,"5-9";#N/A,#N/A,FALSE,"5-15";#N/A,#N/A,FALSE,"5-32";#N/A,#N/A,FALSE,"5-34"}</definedName>
    <definedName name="mh" hidden="1">{#N/A,#N/A,FALSE,"5-1";#N/A,#N/A,FALSE,"5-2";#N/A,#N/A,FALSE,"5-6";#N/A,#N/A,FALSE,"5-9";#N/A,#N/A,FALSE,"5-15";#N/A,#N/A,FALSE,"5-32";#N/A,#N/A,FALSE,"5-34"}</definedName>
    <definedName name="mhy" hidden="1">{"AnnualRentRoll",#N/A,FALSE,"RentRoll"}</definedName>
    <definedName name="mki" hidden="1">{#N/A,#N/A,FALSE,"OperatingAssumptions"}</definedName>
    <definedName name="mkm" localSheetId="4" hidden="1">{#N/A,#N/A,FALSE,"Aging Summary";#N/A,#N/A,FALSE,"Ratio Analysis";#N/A,#N/A,FALSE,"Test 120 Day Accts";#N/A,#N/A,FALSE,"Tickmarks"}</definedName>
    <definedName name="mkm" localSheetId="5" hidden="1">{#N/A,#N/A,FALSE,"Aging Summary";#N/A,#N/A,FALSE,"Ratio Analysis";#N/A,#N/A,FALSE,"Test 120 Day Accts";#N/A,#N/A,FALSE,"Tickmarks"}</definedName>
    <definedName name="mkm" hidden="1">{#N/A,#N/A,FALSE,"Aging Summary";#N/A,#N/A,FALSE,"Ratio Analysis";#N/A,#N/A,FALSE,"Test 120 Day Accts";#N/A,#N/A,FALSE,"Tickmarks"}</definedName>
    <definedName name="ｍｍ" localSheetId="1"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mm" localSheetId="4" hidden="1">{#N/A,#N/A,FALSE,"Aging Summary";#N/A,#N/A,FALSE,"Ratio Analysis";#N/A,#N/A,FALSE,"Test 120 Day Accts";#N/A,#N/A,FALSE,"Tickmarks"}</definedName>
    <definedName name="mm" localSheetId="5" hidden="1">{#N/A,#N/A,FALSE,"Aging Summary";#N/A,#N/A,FALSE,"Ratio Analysis";#N/A,#N/A,FALSE,"Test 120 Day Accts";#N/A,#N/A,FALSE,"Tickmarks"}</definedName>
    <definedName name="mm" hidden="1">{#N/A,#N/A,FALSE,"Aging Summary";#N/A,#N/A,FALSE,"Ratio Analysis";#N/A,#N/A,FALSE,"Test 120 Day Accts";#N/A,#N/A,FALSE,"Tickmarks"}</definedName>
    <definedName name="Model" hidden="1">{"Issues1",#N/A,FALSE,"Issues"}</definedName>
    <definedName name="mof" localSheetId="3" hidden="1">#REF!</definedName>
    <definedName name="mof" hidden="1">#REF!</definedName>
    <definedName name="m記" hidden="1">{"'買掛金'!$J$6"}</definedName>
    <definedName name="n" hidden="1">{"'下期集計（10.27迄・速報値）'!$Q$16"}</definedName>
    <definedName name="NAME" localSheetId="3" hidden="1">'[23]11.その他有報作成資料'!#REF!</definedName>
    <definedName name="NAME" hidden="1">'[23]11.その他有報作成資料'!#REF!</definedName>
    <definedName name="nbv" hidden="1">{"'details (2)'!$E$11","'details (2)'!$A$1:$C$466"}</definedName>
    <definedName name="ndhg" localSheetId="3" hidden="1">#REF!</definedName>
    <definedName name="ndhg" hidden="1">#REF!</definedName>
    <definedName name="nfgnj"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nn" localSheetId="4" hidden="1">{#N/A,#N/A,FALSE,"Aging Summary";#N/A,#N/A,FALSE,"Ratio Analysis";#N/A,#N/A,FALSE,"Test 120 Day Accts";#N/A,#N/A,FALSE,"Tickmarks"}</definedName>
    <definedName name="nn" localSheetId="5" hidden="1">{#N/A,#N/A,FALSE,"Aging Summary";#N/A,#N/A,FALSE,"Ratio Analysis";#N/A,#N/A,FALSE,"Test 120 Day Accts";#N/A,#N/A,FALSE,"Tickmarks"}</definedName>
    <definedName name="nn" hidden="1">{#N/A,#N/A,FALSE,"Aging Summary";#N/A,#N/A,FALSE,"Ratio Analysis";#N/A,#N/A,FALSE,"Test 120 Day Accts";#N/A,#N/A,FALSE,"Tickmarks"}</definedName>
    <definedName name="noidea" hidden="1">{#N/A,#N/A,FALSE,"Calc";#N/A,#N/A,FALSE,"Sensitivity";#N/A,#N/A,FALSE,"LT Earn.Dil.";#N/A,#N/A,FALSE,"Dil. AVP"}</definedName>
    <definedName name="ouy" hidden="1">{#N/A,#N/A,FALSE,"ExitStratigy"}</definedName>
    <definedName name="Ｐ４_2" hidden="1">{"'下期集計（10.27迄・速報値）'!$Q$16"}</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L増減" localSheetId="5" hidden="1">{#N/A,#N/A,FALSE,"Aging Summary";#N/A,#N/A,FALSE,"Ratio Analysis";#N/A,#N/A,FALSE,"Test 120 Day Accts";#N/A,#N/A,FALSE,"Tickmarks"}</definedName>
    <definedName name="PL増減" hidden="1">{#N/A,#N/A,FALSE,"Aging Summary";#N/A,#N/A,FALSE,"Ratio Analysis";#N/A,#N/A,FALSE,"Test 120 Day Accts";#N/A,#N/A,FALSE,"Tickmarks"}</definedName>
    <definedName name="po" hidden="1">{#N/A,#N/A,FALSE,"ExitStratigy"}</definedName>
    <definedName name="ｐｐ" localSheetId="4" hidden="1">{"'details (2)'!$E$11","'details (2)'!$A$1:$C$466"}</definedName>
    <definedName name="ｐｐ" localSheetId="5" hidden="1">{"'details (2)'!$E$11","'details (2)'!$A$1:$C$466"}</definedName>
    <definedName name="ｐｐ" hidden="1">{"'details (2)'!$E$11","'details (2)'!$A$1:$C$466"}</definedName>
    <definedName name="ｐｐｐ" hidden="1">{"'下期集計（10.27迄・速報値）'!$Q$16"}</definedName>
    <definedName name="ＰＰＰＰ" hidden="1">{"'下期集計（10.27迄・速報値）'!$Q$16"}</definedName>
    <definedName name="pqq" hidden="1">{0}</definedName>
    <definedName name="_xlnm.Print_Area" localSheetId="1">'1.現状分析'!$B$2:$T$54</definedName>
    <definedName name="_xlnm.Print_Area" localSheetId="2">'2.課題・アクションプラン・モニタリング計画'!$B$2:$L$43</definedName>
    <definedName name="_xlnm.Print_Area" localSheetId="3">'3.計画数値'!$B$2:$I$70</definedName>
    <definedName name="_xlnm.Print_Area" localSheetId="4">'4.月次損益・資金繰り予定表'!$B$2:$AE$90</definedName>
    <definedName name="_xlnm.Print_Area" localSheetId="0">表紙!$B$2:$V$35</definedName>
    <definedName name="PUB_FileID" hidden="1">"L10003363.xls"</definedName>
    <definedName name="PUB_UserID" hidden="1">"MAYERX"</definedName>
    <definedName name="ｑ" localSheetId="5" hidden="1">{#N/A,#N/A,FALSE,"Aging Summary";#N/A,#N/A,FALSE,"Ratio Analysis";#N/A,#N/A,FALSE,"Test 120 Day Accts";#N/A,#N/A,FALSE,"Tickmarks"}</definedName>
    <definedName name="ｑ" hidden="1">{#N/A,#N/A,FALSE,"Aging Summary";#N/A,#N/A,FALSE,"Ratio Analysis";#N/A,#N/A,FALSE,"Test 120 Day Accts";#N/A,#N/A,FALSE,"Tickmarks"}</definedName>
    <definedName name="qbbq" localSheetId="3" hidden="1">#REF!</definedName>
    <definedName name="qbbq" hidden="1">#REF!</definedName>
    <definedName name="qbq" localSheetId="3" hidden="1">#REF!</definedName>
    <definedName name="qbq" hidden="1">#REF!</definedName>
    <definedName name="qq" localSheetId="4" hidden="1">{"'details (2)'!$E$11","'details (2)'!$A$1:$C$466"}</definedName>
    <definedName name="qq" localSheetId="5" hidden="1">{"'details (2)'!$E$11","'details (2)'!$A$1:$C$466"}</definedName>
    <definedName name="qq" hidden="1">{"'details (2)'!$E$11","'details (2)'!$A$1:$C$466"}</definedName>
    <definedName name="qqq" localSheetId="4" hidden="1">{"'details (2)'!$E$11","'details (2)'!$A$1:$C$466"}</definedName>
    <definedName name="qqq" localSheetId="5" hidden="1">{"'details (2)'!$E$11","'details (2)'!$A$1:$C$466"}</definedName>
    <definedName name="qqq" hidden="1">{"'details (2)'!$E$11","'details (2)'!$A$1:$C$466"}</definedName>
    <definedName name="qqqqq" hidden="1">{#N/A,#N/A,FALSE,"LoanAssumptions"}</definedName>
    <definedName name="ｑｗ"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ｑｗ"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ｑｗ"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qwertyu" hidden="1">{"AnnualRentRoll",#N/A,FALSE,"RentRoll"}</definedName>
    <definedName name="ＲＡＲＯＡ" hidden="1">{"'下期集計（10.27迄・速報値）'!$Q$16"}</definedName>
    <definedName name="raroc" hidden="1">{"'下期集計（10.27迄・速報値）'!$Q$16"}</definedName>
    <definedName name="reuf" hidden="1">{"AnnualRentRoll",#N/A,FALSE,"RentRoll"}</definedName>
    <definedName name="reufd" hidden="1">{"AnnualRentRoll",#N/A,FALSE,"RentRoll"}</definedName>
    <definedName name="rewq" hidden="1">{"AnnualRentRoll",#N/A,FALSE,"RentRoll"}</definedName>
    <definedName name="ｒｆｇｖｒｇｒ" hidden="1">{"'下期集計（10.27迄・速報値）'!$Q$16"}</definedName>
    <definedName name="rfuuuuu" hidden="1">{#N/A,#N/A,FALSE,"LoanAssumptions"}</definedName>
    <definedName name="ＲＦっＧ" hidden="1">{"'下期集計（10.27迄・速報値）'!$Q$16"}</definedName>
    <definedName name="ｒｇｒｇｒ" hidden="1">{"'下期集計（10.27迄・速報値）'!$Q$16"}</definedName>
    <definedName name="ｒｇっっっｒｇ" hidden="1">{"'下期集計（10.27迄・速報値）'!$Q$16"}</definedName>
    <definedName name="rlkjfu" hidden="1">{#N/A,#N/A,FALSE,"LoanAssumptions"}</definedName>
    <definedName name="rqe" localSheetId="3" hidden="1">#REF!</definedName>
    <definedName name="rqe" hidden="1">#REF!</definedName>
    <definedName name="Rreparaturen" localSheetId="3" hidden="1">#REF!</definedName>
    <definedName name="Rreparaturen" localSheetId="5" hidden="1">#REF!</definedName>
    <definedName name="Rreparaturen" hidden="1">#REF!</definedName>
    <definedName name="ｒｒｒ" hidden="1">{"'下期集計（10.27迄・速報値）'!$Q$16"}</definedName>
    <definedName name="ｒｒｒｒ"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ｒｒｒｒ"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ｒｒｒｒ"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rrs" hidden="1">{0}</definedName>
    <definedName name="rt" hidden="1">{"AnnualRentRoll",#N/A,FALSE,"RentRoll"}</definedName>
    <definedName name="ruf" hidden="1">{#N/A,#N/A,FALSE,"ExitStratigy"}</definedName>
    <definedName name="rufff" hidden="1">{"AnnualRentRoll",#N/A,FALSE,"RentRoll"}</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ggas"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saggas"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SAPBEXdnldView" hidden="1">"5TNHT6MV4BY54XJ2ZRYK46H54"</definedName>
    <definedName name="SAPBEXrevision" hidden="1">1</definedName>
    <definedName name="SAPBEXsysID" hidden="1">"BW1"</definedName>
    <definedName name="SAPBEXwbID" hidden="1">"8JNTRDKUUFCLGT8MPWR34TW76"</definedName>
    <definedName name="sdf" hidden="1">{#N/A,#N/A,FALSE,"Calc";#N/A,#N/A,FALSE,"Sensitivity";#N/A,#N/A,FALSE,"LT Earn.Dil.";#N/A,#N/A,FALSE,"Dil. AVP"}</definedName>
    <definedName name="sdlkjr" hidden="1">{#N/A,#N/A,FALSE,"OperatingAssumptions"}</definedName>
    <definedName name="sdnr" hidden="1">{#N/A,#N/A,FALSE,"ExitStratigy"}</definedName>
    <definedName name="ＳＤＳＦ" hidden="1">{"'下期集計（10.27迄・速報値）'!$Q$16"}</definedName>
    <definedName name="segvx" hidden="1">{"'買掛金'!$J$6"}</definedName>
    <definedName name="Sens"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Sensitivities"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ser" hidden="1">{"AnnualRentRoll",#N/A,FALSE,"RentRoll"}</definedName>
    <definedName name="sfer" hidden="1">{#N/A,#N/A,FALSE,"ExitStratigy"}</definedName>
    <definedName name="sge"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sgh" localSheetId="5" hidden="1">{#N/A,#N/A,FALSE,"Aging Summary";#N/A,#N/A,FALSE,"Ratio Analysis";#N/A,#N/A,FALSE,"Test 120 Day Accts";#N/A,#N/A,FALSE,"Tickmarks"}</definedName>
    <definedName name="sgh" hidden="1">{#N/A,#N/A,FALSE,"Aging Summary";#N/A,#N/A,FALSE,"Ratio Analysis";#N/A,#N/A,FALSE,"Test 120 Day Accts";#N/A,#N/A,FALSE,"Tickmarks"}</definedName>
    <definedName name="sheet2" hidden="1">{"away stand alones",#N/A,FALSE,"Target"}</definedName>
    <definedName name="sing"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slrkjfu" hidden="1">{#N/A,#N/A,FALSE,"PropertyInfo"}</definedName>
    <definedName name="so" localSheetId="4" hidden="1">{#N/A,#N/A,FALSE,"Aging Summary";#N/A,#N/A,FALSE,"Ratio Analysis";#N/A,#N/A,FALSE,"Test 120 Day Accts";#N/A,#N/A,FALSE,"Tickmarks"}</definedName>
    <definedName name="so" localSheetId="5" hidden="1">{#N/A,#N/A,FALSE,"Aging Summary";#N/A,#N/A,FALSE,"Ratio Analysis";#N/A,#N/A,FALSE,"Test 120 Day Accts";#N/A,#N/A,FALSE,"Tickmarks"}</definedName>
    <definedName name="so" hidden="1">{#N/A,#N/A,FALSE,"Aging Summary";#N/A,#N/A,FALSE,"Ratio Analysis";#N/A,#N/A,FALSE,"Test 120 Day Accts";#N/A,#N/A,FALSE,"Tickmarks"}</definedName>
    <definedName name="sort1" localSheetId="3" hidden="1">#REF!</definedName>
    <definedName name="sort1" localSheetId="5" hidden="1">#REF!</definedName>
    <definedName name="sort1" hidden="1">#REF!</definedName>
    <definedName name="ｓｒｄｔｇｒ" hidden="1">{"'下期集計（10.27迄・速報値）'!$Q$16"}</definedName>
    <definedName name="ss" localSheetId="4" hidden="1">{#N/A,#N/A,FALSE,"Aging Summary";#N/A,#N/A,FALSE,"Ratio Analysis";#N/A,#N/A,FALSE,"Test 120 Day Accts";#N/A,#N/A,FALSE,"Tickmarks"}</definedName>
    <definedName name="ss" localSheetId="5" hidden="1">{#N/A,#N/A,FALSE,"Aging Summary";#N/A,#N/A,FALSE,"Ratio Analysis";#N/A,#N/A,FALSE,"Test 120 Day Accts";#N/A,#N/A,FALSE,"Tickmarks"}</definedName>
    <definedName name="ss" hidden="1">{#N/A,#N/A,FALSE,"Aging Summary";#N/A,#N/A,FALSE,"Ratio Analysis";#N/A,#N/A,FALSE,"Test 120 Day Accts";#N/A,#N/A,FALSE,"Tickmarks"}</definedName>
    <definedName name="ssd" localSheetId="4" hidden="1">{"'details (2)'!$E$11","'details (2)'!$A$1:$C$466"}</definedName>
    <definedName name="ssd" localSheetId="5" hidden="1">{"'details (2)'!$E$11","'details (2)'!$A$1:$C$466"}</definedName>
    <definedName name="ssd" hidden="1">{"'details (2)'!$E$11","'details (2)'!$A$1:$C$466"}</definedName>
    <definedName name="sss"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sss"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sssss"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ssssss"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ssssssssss"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sssssssssssss"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ssssssssssssss"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Swvu.一覧表." localSheetId="3" hidden="1">[21]条件選別!#REF!</definedName>
    <definedName name="Swvu.一覧表." hidden="1">[21]条件選別!#REF!</definedName>
    <definedName name="ｔ"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ｔ"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t.t.t" hidden="1">{"賃貸事例比較法",#N/A,FALSE,"Sheet2";"賃貸条件",#N/A,FALSE,"Sheet2"}</definedName>
    <definedName name="TB修正" hidden="1">{"'2年債'!$A$1:$M$167"}</definedName>
    <definedName name="tee"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teishutu" hidden="1">{"東京６",#N/A,FALSE,"期間評価配点"}</definedName>
    <definedName name="test" localSheetId="4" hidden="1">{#N/A,#N/A,FALSE,"Aging Summary";#N/A,#N/A,FALSE,"Ratio Analysis";#N/A,#N/A,FALSE,"Test 120 Day Accts";#N/A,#N/A,FALSE,"Tickmarks"}</definedName>
    <definedName name="test" localSheetId="5" hidden="1">{#N/A,#N/A,FALSE,"Aging Summary";#N/A,#N/A,FALSE,"Ratio Analysis";#N/A,#N/A,FALSE,"Test 120 Day Accts";#N/A,#N/A,FALSE,"Tickmarks"}</definedName>
    <definedName name="test" hidden="1">{#N/A,#N/A,FALSE,"Aging Summary";#N/A,#N/A,FALSE,"Ratio Analysis";#N/A,#N/A,FALSE,"Test 120 Day Accts";#N/A,#N/A,FALSE,"Tickmarks"}</definedName>
    <definedName name="test17"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17"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3"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4"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xtRefCopyRangeCount" hidden="1">3</definedName>
    <definedName name="ｔｆｇｔっｇ" hidden="1">{"'下期集計（10.27迄・速報値）'!$Q$16"}</definedName>
    <definedName name="ＴＧＨＴＨ" hidden="1">{"'下期集計（10.27迄・速報値）'!$Q$16"}</definedName>
    <definedName name="tgnhre" localSheetId="3" hidden="1">#REF!</definedName>
    <definedName name="tgnhre" hidden="1">#REF!</definedName>
    <definedName name="tgt" localSheetId="4" hidden="1">{#N/A,#N/A,FALSE,"Aging Summary";#N/A,#N/A,FALSE,"Ratio Analysis";#N/A,#N/A,FALSE,"Test 120 Day Accts";#N/A,#N/A,FALSE,"Tickmarks"}</definedName>
    <definedName name="tgt" localSheetId="5" hidden="1">{#N/A,#N/A,FALSE,"Aging Summary";#N/A,#N/A,FALSE,"Ratio Analysis";#N/A,#N/A,FALSE,"Test 120 Day Accts";#N/A,#N/A,FALSE,"Tickmarks"}</definedName>
    <definedName name="tgt" hidden="1">{#N/A,#N/A,FALSE,"Aging Summary";#N/A,#N/A,FALSE,"Ratio Analysis";#N/A,#N/A,FALSE,"Test 120 Day Accts";#N/A,#N/A,FALSE,"Tickmarks"}</definedName>
    <definedName name="th"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ＴＨＦＺＧれ" hidden="1">{"'下期集計（10.27迄・速報値）'!$Q$16"}</definedName>
    <definedName name="tika" localSheetId="5" hidden="1">{#N/A,#N/A,FALSE,"5-1";#N/A,#N/A,FALSE,"5-2";#N/A,#N/A,FALSE,"5-6";#N/A,#N/A,FALSE,"5-9";#N/A,#N/A,FALSE,"5-15";#N/A,#N/A,FALSE,"5-32";#N/A,#N/A,FALSE,"5-34"}</definedName>
    <definedName name="tika" hidden="1">{#N/A,#N/A,FALSE,"5-1";#N/A,#N/A,FALSE,"5-2";#N/A,#N/A,FALSE,"5-6";#N/A,#N/A,FALSE,"5-9";#N/A,#N/A,FALSE,"5-15";#N/A,#N/A,FALSE,"5-32";#N/A,#N/A,FALSE,"5-34"}</definedName>
    <definedName name="tika2" localSheetId="5" hidden="1">{#N/A,#N/A,FALSE,"5-1";#N/A,#N/A,FALSE,"5-2";#N/A,#N/A,FALSE,"5-6";#N/A,#N/A,FALSE,"5-9";#N/A,#N/A,FALSE,"5-15";#N/A,#N/A,FALSE,"5-32";#N/A,#N/A,FALSE,"5-34"}</definedName>
    <definedName name="tika2" hidden="1">{#N/A,#N/A,FALSE,"5-1";#N/A,#N/A,FALSE,"5-2";#N/A,#N/A,FALSE,"5-6";#N/A,#N/A,FALSE,"5-9";#N/A,#N/A,FALSE,"5-15";#N/A,#N/A,FALSE,"5-32";#N/A,#N/A,FALSE,"5-34"}</definedName>
    <definedName name="ｔｒｙ" localSheetId="3" hidden="1">[10]TITLE!#REF!</definedName>
    <definedName name="ｔｒｙ" localSheetId="5" hidden="1">[11]TITLE!#REF!</definedName>
    <definedName name="ｔｒｙ" hidden="1">[10]TITLE!#REF!</definedName>
    <definedName name="ｔｔ"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ｔｔ"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ttt" localSheetId="4" hidden="1">{#N/A,#N/A,FALSE,"Aging Summary";#N/A,#N/A,FALSE,"Ratio Analysis";#N/A,#N/A,FALSE,"Test 120 Day Accts";#N/A,#N/A,FALSE,"Tickmarks"}</definedName>
    <definedName name="ttt" localSheetId="5" hidden="1">{#N/A,#N/A,FALSE,"Aging Summary";#N/A,#N/A,FALSE,"Ratio Analysis";#N/A,#N/A,FALSE,"Test 120 Day Accts";#N/A,#N/A,FALSE,"Tickmarks"}</definedName>
    <definedName name="ttt" hidden="1">{#N/A,#N/A,FALSE,"Aging Summary";#N/A,#N/A,FALSE,"Ratio Analysis";#N/A,#N/A,FALSE,"Test 120 Day Accts";#N/A,#N/A,FALSE,"Tickmarks"}</definedName>
    <definedName name="ｔｙきうきい" hidden="1">{"'下期集計（10.27迄・速報値）'!$Q$16"}</definedName>
    <definedName name="ｔｙてｙｔｙｊふう" hidden="1">{"'下期集計（10.27迄・速報値）'!$Q$16"}</definedName>
    <definedName name="u" localSheetId="4" hidden="1">{#N/A,#N/A,FALSE,"Aging Summary";#N/A,#N/A,FALSE,"Ratio Analysis";#N/A,#N/A,FALSE,"Test 120 Day Accts";#N/A,#N/A,FALSE,"Tickmarks"}</definedName>
    <definedName name="u" localSheetId="5" hidden="1">{#N/A,#N/A,FALSE,"Aging Summary";#N/A,#N/A,FALSE,"Ratio Analysis";#N/A,#N/A,FALSE,"Test 120 Day Accts";#N/A,#N/A,FALSE,"Tickmarks"}</definedName>
    <definedName name="u" hidden="1">{#N/A,#N/A,FALSE,"Aging Summary";#N/A,#N/A,FALSE,"Ratio Analysis";#N/A,#N/A,FALSE,"Test 120 Day Accts";#N/A,#N/A,FALSE,"Tickmarks"}</definedName>
    <definedName name="ufj" localSheetId="4" hidden="1">{#N/A,#N/A,FALSE,"Aging Summary";#N/A,#N/A,FALSE,"Ratio Analysis";#N/A,#N/A,FALSE,"Test 120 Day Accts";#N/A,#N/A,FALSE,"Tickmarks"}</definedName>
    <definedName name="ufj" localSheetId="5" hidden="1">{#N/A,#N/A,FALSE,"Aging Summary";#N/A,#N/A,FALSE,"Ratio Analysis";#N/A,#N/A,FALSE,"Test 120 Day Accts";#N/A,#N/A,FALSE,"Tickmarks"}</definedName>
    <definedName name="ufj" hidden="1">{#N/A,#N/A,FALSE,"Aging Summary";#N/A,#N/A,FALSE,"Ratio Analysis";#N/A,#N/A,FALSE,"Test 120 Day Accts";#N/A,#N/A,FALSE,"Tickmarks"}</definedName>
    <definedName name="ufjma" localSheetId="4" hidden="1">{#N/A,#N/A,FALSE,"Aging Summary";#N/A,#N/A,FALSE,"Ratio Analysis";#N/A,#N/A,FALSE,"Test 120 Day Accts";#N/A,#N/A,FALSE,"Tickmarks"}</definedName>
    <definedName name="ufjma" localSheetId="5" hidden="1">{#N/A,#N/A,FALSE,"Aging Summary";#N/A,#N/A,FALSE,"Ratio Analysis";#N/A,#N/A,FALSE,"Test 120 Day Accts";#N/A,#N/A,FALSE,"Tickmarks"}</definedName>
    <definedName name="ufjma" hidden="1">{#N/A,#N/A,FALSE,"Aging Summary";#N/A,#N/A,FALSE,"Ratio Analysis";#N/A,#N/A,FALSE,"Test 120 Day Accts";#N/A,#N/A,FALSE,"Tickmarks"}</definedName>
    <definedName name="UG" hidden="1">{"'下期集計（10.27迄・速報値）'!$Q$16"}</definedName>
    <definedName name="uur"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uur"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uuuuuu" localSheetId="4" hidden="1">{#N/A,#N/A,FALSE,"Aging Summary";#N/A,#N/A,FALSE,"Ratio Analysis";#N/A,#N/A,FALSE,"Test 120 Day Accts";#N/A,#N/A,FALSE,"Tickmarks"}</definedName>
    <definedName name="uuuuuu" localSheetId="5" hidden="1">{#N/A,#N/A,FALSE,"Aging Summary";#N/A,#N/A,FALSE,"Ratio Analysis";#N/A,#N/A,FALSE,"Test 120 Day Accts";#N/A,#N/A,FALSE,"Tickmarks"}</definedName>
    <definedName name="uuuuuu" hidden="1">{#N/A,#N/A,FALSE,"Aging Summary";#N/A,#N/A,FALSE,"Ratio Analysis";#N/A,#N/A,FALSE,"Test 120 Day Accts";#N/A,#N/A,FALSE,"Tickmarks"}</definedName>
    <definedName name="vds" hidden="1">{"'買掛金'!$J$6"}</definedName>
    <definedName name="vru" hidden="1">{"AnnualRentRoll",#N/A,FALSE,"RentRoll"}</definedName>
    <definedName name="vv" localSheetId="4" hidden="1">{#N/A,#N/A,FALSE,"Aging Summary";#N/A,#N/A,FALSE,"Ratio Analysis";#N/A,#N/A,FALSE,"Test 120 Day Accts";#N/A,#N/A,FALSE,"Tickmarks"}</definedName>
    <definedName name="vv" localSheetId="5" hidden="1">{#N/A,#N/A,FALSE,"Aging Summary";#N/A,#N/A,FALSE,"Ratio Analysis";#N/A,#N/A,FALSE,"Test 120 Day Accts";#N/A,#N/A,FALSE,"Tickmarks"}</definedName>
    <definedName name="vv" hidden="1">{#N/A,#N/A,FALSE,"Aging Summary";#N/A,#N/A,FALSE,"Ratio Analysis";#N/A,#N/A,FALSE,"Test 120 Day Accts";#N/A,#N/A,FALSE,"Tickmarks"}</definedName>
    <definedName name="vxccx" hidden="1">{"'買掛金'!$J$6"}</definedName>
    <definedName name="ｗ"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ｗ"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WACC１" hidden="1">{"mgmt forecast",#N/A,FALSE,"Mgmt Forecast";"dcf table",#N/A,FALSE,"Mgmt Forecast";"sensitivity",#N/A,FALSE,"Mgmt Forecast";"table inputs",#N/A,FALSE,"Mgmt Forecast";"calculations",#N/A,FALSE,"Mgmt Forecast"}</definedName>
    <definedName name="wäga"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äg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äga_capex"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äga_capex"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e" hidden="1">{#N/A,#N/A,FALSE,"OperatingAssumptions"}</definedName>
    <definedName name="werr" hidden="1">{#N/A,#N/A,FALSE,"OperatingAssumptions"}</definedName>
    <definedName name="wr"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1." hidden="1">{#N/A,#N/A,FALSE,"Calc";#N/A,#N/A,FALSE,"Sensitivity";#N/A,#N/A,FALSE,"LT Earn.Dil.";#N/A,#N/A,FALSE,"Dil. AVP"}</definedName>
    <definedName name="wrn.50._.50." hidden="1">{"assumption 50 50",#N/A,TRUE,"Merger";"has gets cash",#N/A,TRUE,"Merger";"accretion dilution",#N/A,TRUE,"Merger";"comparison credit stats",#N/A,TRUE,"Merger";"pf credit stats",#N/A,TRUE,"Merger";"pf sheets",#N/A,TRUE,"Merger"}</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nnualRentRoll" localSheetId="4" hidden="1">{"AnnualRentRoll",#N/A,FALSE,"RentRoll"}</definedName>
    <definedName name="wrn.AnnualRentRoll" localSheetId="5" hidden="1">{"AnnualRentRoll",#N/A,FALSE,"RentRoll"}</definedName>
    <definedName name="wrn.AnnualRentRoll" hidden="1">{"AnnualRentRoll",#N/A,FALSE,"RentRoll"}</definedName>
    <definedName name="wrn.AnnualRentRoll." localSheetId="4" hidden="1">{"AnnualRentRoll",#N/A,FALSE,"RentRoll"}</definedName>
    <definedName name="wrn.AnnualRentRoll." localSheetId="5" hidden="1">{"AnnualRentRoll",#N/A,FALSE,"RentRoll"}</definedName>
    <definedName name="wrn.AnnualRentRoll." hidden="1">{"AnnualRentRoll",#N/A,FALSE,"RentRoll"}</definedName>
    <definedName name="wrn.away." hidden="1">{"away stand alones",#N/A,FALSE,"Target"}</definedName>
    <definedName name="wrn.BS._.Print." hidden="1">{"BalanceSheets1",#N/A,FALSE,"input"}</definedName>
    <definedName name="wrn.cash." hidden="1">{"assumption cash",#N/A,TRUE,"Merger";"has gets cash",#N/A,TRUE,"Merger";"accretion dilution",#N/A,TRUE,"Merger";"comparison credit stats",#N/A,TRUE,"Merger";"pf credit stats",#N/A,TRUE,"Merger";"pf sheets",#N/A,TRUE,"Merger"}</definedName>
    <definedName name="wrn.contribution." hidden="1">{#N/A,#N/A,FALSE,"Contribution Analysis"}</definedName>
    <definedName name="wrn.csc." hidden="1">{"orixcsc",#N/A,FALSE,"ORIX CSC";"orixcsc2",#N/A,FALSE,"ORIX 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dil_anal." hidden="1">{"hiden",#N/A,FALSE,"14";"hidden",#N/A,FALSE,"16";"hidden",#N/A,FALSE,"18";"hidden",#N/A,FALSE,"20"}</definedName>
    <definedName name="wrn.document." hidden="1">{"consolidated",#N/A,FALSE,"Sheet1";"cms",#N/A,FALSE,"Sheet1";"fse",#N/A,FALSE,"Sheet1"}</definedName>
    <definedName name="wrn.documentaero." hidden="1">{"comps2",#N/A,FALSE,"AERO";"footnotes",#N/A,FALSE,"AERO"}</definedName>
    <definedName name="wrn.documenthand." hidden="1">{"comps",#N/A,FALSE,"HANDPACK";"footnotes",#N/A,FALSE,"HANDPACK"}</definedName>
    <definedName name="wrn.Entire._.Model." hidden="1">{"Issues1",#N/A,FALSE,"Issues"}</definedName>
    <definedName name="wrn.EPS._.print." hidden="1">{"EPS1",#N/A,FALSE,"merger"}</definedName>
    <definedName name="wrn.equity._.comps." hidden="1">{"equity comps",#N/A,FALSE,"CS Comps";"equity comps",#N/A,FALSE,"PS Comps";"equity comps",#N/A,FALSE,"GIC_Comps";"equity comps",#N/A,FALSE,"GIC2_Comps"}</definedName>
    <definedName name="wrn.ExitAndSalesAssumptions." localSheetId="4" hidden="1">{#N/A,#N/A,FALSE,"ExitStratigy"}</definedName>
    <definedName name="wrn.ExitAndSalesAssumptions." localSheetId="5" hidden="1">{#N/A,#N/A,FALSE,"ExitStratigy"}</definedName>
    <definedName name="wrn.ExitAndSalesAssumptions." hidden="1">{#N/A,#N/A,FALSE,"ExitStratigy"}</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LoanInformation." localSheetId="4" hidden="1">{#N/A,#N/A,FALSE,"LoanAssumptions"}</definedName>
    <definedName name="wrn.LoanInformation." localSheetId="5" hidden="1">{#N/A,#N/A,FALSE,"LoanAssumptions"}</definedName>
    <definedName name="wrn.LoanInformation." hidden="1">{#N/A,#N/A,FALSE,"LoanAssumptions"}</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erger._.BS._.print." hidden="1">{"merger2",#N/A,FALSE,"merger"}</definedName>
    <definedName name="wrn.MonthlyRentRoll." localSheetId="4" hidden="1">{"MonthlyRentRoll",#N/A,FALSE,"RentRoll"}</definedName>
    <definedName name="wrn.MonthlyRentRoll." localSheetId="5" hidden="1">{"MonthlyRentRoll",#N/A,FALSE,"RentRoll"}</definedName>
    <definedName name="wrn.MonthlyRentRoll." hidden="1">{"MonthlyRentRoll",#N/A,FALSE,"RentRoll"}</definedName>
    <definedName name="wrn.OperatingAssumtions." localSheetId="4" hidden="1">{#N/A,#N/A,FALSE,"OperatingAssumptions"}</definedName>
    <definedName name="wrn.OperatingAssumtions." localSheetId="5" hidden="1">{#N/A,#N/A,FALSE,"OperatingAssumptions"}</definedName>
    <definedName name="wrn.OperatingAssumtions." hidden="1">{#N/A,#N/A,FALSE,"OperatingAssumptions"}</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L1._.print." hidden="1">{"PL11",#N/A,FALSE,"input"}</definedName>
    <definedName name="wrn.Presentation." localSheetId="4" hidden="1">{#N/A,#N/A,TRUE,"Summary";"AnnualRentRoll",#N/A,TRUE,"RentRoll";#N/A,#N/A,TRUE,"ExitStratigy";#N/A,#N/A,TRUE,"OperatingAssumptions"}</definedName>
    <definedName name="wrn.Presentation." localSheetId="5" hidden="1">{#N/A,#N/A,TRUE,"Summary";"AnnualRentRoll",#N/A,TRUE,"RentRoll";#N/A,#N/A,TRUE,"ExitStratigy";#N/A,#N/A,TRUE,"OperatingAssumptions"}</definedName>
    <definedName name="wrn.Presentation." hidden="1">{#N/A,#N/A,TRUE,"Summary";"AnnualRentRoll",#N/A,TRUE,"RentRoll";#N/A,#N/A,TRUE,"ExitStratigy";#N/A,#N/A,TRUE,"OperatingAssumptions"}</definedName>
    <definedName name="wrn.Printout." hidden="1">{"Multiple view",#N/A,FALSE,"GS Update Valuation";"NLG Merger view",#N/A,FALSE,"GS Update Valuation";"Dollar Merger view",#N/A,FALSE,"GS Update Valuation"}</definedName>
    <definedName name="wrn.PropertyInformation." localSheetId="4" hidden="1">{#N/A,#N/A,FALSE,"PropertyInfo"}</definedName>
    <definedName name="wrn.PropertyInformation." localSheetId="5" hidden="1">{#N/A,#N/A,FALSE,"PropertyInfo"}</definedName>
    <definedName name="wrn.PropertyInformation." hidden="1">{#N/A,#N/A,FALSE,"PropertyInfo"}</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ummary." localSheetId="4" hidden="1">{#N/A,#N/A,FALSE,"Summary"}</definedName>
    <definedName name="wrn.Summary." localSheetId="5" hidden="1">{#N/A,#N/A,FALSE,"Summary"}</definedName>
    <definedName name="wrn.Summary." hidden="1">{#N/A,#N/A,FALSE,"Summary"}</definedName>
    <definedName name="wrn.totalcomp." hidden="1">{"comp1",#N/A,FALSE,"COMPS";"footnotes",#N/A,FALSE,"COMPS"}</definedName>
    <definedName name="wrn.Tout._.Sauf._.BG."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up." hidden="1">{"up stand alones",#N/A,FALSE,"Acquiror"}</definedName>
    <definedName name="wrn.テスト." hidden="1">{"賃貸事例比較法",#N/A,FALSE,"Sheet2";"賃貸条件",#N/A,FALSE,"Sheet2"}</definedName>
    <definedName name="wrn.一般計画表印刷."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wrn.印刷・重心." hidden="1">{"重心病棟",#N/A,FALSE,"重心病棟"}</definedName>
    <definedName name="wrn.印刷・代価." hidden="1">{"代価",#N/A,FALSE,"代価"}</definedName>
    <definedName name="wrn.営推部" hidden="1">{"中１",#N/A,FALSE,"営推部配点";"中２",#N/A,FALSE,"営推部配点";"中３",#N/A,FALSE,"営推部配点";"中４",#N/A,FALSE,"営推部配点";"中５",#N/A,FALSE,"営推部配点";"中６",#N/A,FALSE,"営推部配点";"中７",#N/A,FALSE,"営推部配点";"中８",#N/A,FALSE,"営推部配点";"中９",#N/A,FALSE,"営推部配点";"東１",#N/A,FALSE,"営推部配点";"東２",#N/A,FALSE,"営推部配点";"東３",#N/A,FALSE,"営推部配点";"東４",#N/A,FALSE,"営推部配点";"東５",#N/A,FALSE,"営推部配点";"東６",#N/A,FALSE,"営推部配点";"西１",#N/A,FALSE,"営推部配点";"西２",#N/A,FALSE,"営推部配点";"合計",#N/A,FALSE,"営推部配点"}</definedName>
    <definedName name="wrn.営推部配点." hidden="1">{"中１",#N/A,FALSE,"営推部配点";"中２",#N/A,FALSE,"営推部配点";"中３",#N/A,FALSE,"営推部配点";"中４",#N/A,FALSE,"営推部配点";"中５",#N/A,FALSE,"営推部配点";"中６",#N/A,FALSE,"営推部配点";"中７",#N/A,FALSE,"営推部配点";"中８",#N/A,FALSE,"営推部配点";"中９",#N/A,FALSE,"営推部配点";"東１",#N/A,FALSE,"営推部配点";"東２",#N/A,FALSE,"営推部配点";"東３",#N/A,FALSE,"営推部配点";"東４",#N/A,FALSE,"営推部配点";"東５",#N/A,FALSE,"営推部配点";"東６",#N/A,FALSE,"営推部配点";"西１",#N/A,FALSE,"営推部配点";"西２",#N/A,FALSE,"営推部配点";"合計",#N/A,FALSE,"営推部配点"}</definedName>
    <definedName name="wrn.仮." hidden="1">{#N/A,#N/A,FALSE,"豊橋・田原地区のみ元ﾃﾞｰﾀ"}</definedName>
    <definedName name="wrn.業進費." hidden="1">{"中部１",#N/A,FALSE,"９上業進費印刷用";"中部２",#N/A,FALSE,"９上業進費印刷用";"中部３",#N/A,FALSE,"９上業進費印刷用";"中部４",#N/A,FALSE,"９上業進費印刷用";"東京１",#N/A,FALSE,"９上業進費印刷用";"東京２",#N/A,FALSE,"９上業進費印刷用";"東京３",#N/A,FALSE,"９上業進費印刷用";"東京４",#N/A,FALSE,"９上業進費印刷用";"東京５",#N/A,FALSE,"９上業進費印刷用";"東京６",#N/A,FALSE,"９上業進費印刷用";"関西",#N/A,FALSE,"９上業進費印刷用";"三母店・公務部",#N/A,FALSE,"９上業進費印刷用";"全行合計",#N/A,FALSE,"９上業進費印刷用"}</definedName>
    <definedName name="wrn.業進費最終." hidden="1">{"中部１",#N/A,FALSE,"９上業進費最終印刷用";"中部２",#N/A,FALSE,"９上業進費最終印刷用";"中部３",#N/A,FALSE,"９上業進費最終印刷用";"中部４",#N/A,FALSE,"９上業進費最終印刷用";"東京１",#N/A,FALSE,"９上業進費最終印刷用";"東京２",#N/A,FALSE,"９上業進費最終印刷用";"東京３",#N/A,FALSE,"９上業進費最終印刷用";"東京４",#N/A,FALSE,"９上業進費最終印刷用";"東京５",#N/A,FALSE,"９上業進費最終印刷用";"東京６",#N/A,FALSE,"９上業進費最終印刷用";"関西",#N/A,FALSE,"９上業進費最終印刷用";"三母店・公務部",#N/A,FALSE,"９上業進費最終印刷用";"全行計",#N/A,FALSE,"９上業進費最終印刷用"}</definedName>
    <definedName name="wrn.業進費中部調整後." hidden="1">{"業進費中部第１",#N/A,FALSE,"８下業進費中部調整後";"業進費中部第２",#N/A,FALSE,"８下業進費中部調整後";"業進費中部第３",#N/A,FALSE,"８下業進費中部調整後";"業進費中部第４",#N/A,FALSE,"８下業進費中部調整後";"業進費中部第５",#N/A,FALSE,"８下業進費中部調整後";"業進費東京第１",#N/A,FALSE,"８下業進費中部調整後";"業進費東京第２",#N/A,FALSE,"８下業進費中部調整後";"業進費東京第３",#N/A,FALSE,"８下業進費中部調整後";"業進費関西",#N/A,FALSE,"８下業進費中部調整後";"業進費三母店",#N/A,FALSE,"８下業進費中部調整後";"業進費公務部",#N/A,FALSE,"８下業進費中部調整後";"業進費一般店合計",#N/A,FALSE,"８下業進費中部調整後";"業進費全行合計",#N/A,FALSE,"８下業進費中部調整後"}</definedName>
    <definedName name="wrn.業進費東京第２." hidden="1">{"業進費東京第２",#N/A,FALSE,"８下業進費"}</definedName>
    <definedName name="wrn.業容予算." hidden="1">{"中１",#N/A,FALSE,"業容予算";"中２",#N/A,FALSE,"業容予算";"中３",#N/A,FALSE,"業容予算";"中４",#N/A,FALSE,"業容予算";"中５",#N/A,FALSE,"業容予算";"中６",#N/A,FALSE,"業容予算";"中７",#N/A,FALSE,"業容予算";"中８",#N/A,FALSE,"業容予算";"中９",#N/A,FALSE,"業容予算";"東１",#N/A,FALSE,"業容予算";"東２",#N/A,FALSE,"業容予算";"東３",#N/A,FALSE,"業容予算";"東４",#N/A,FALSE,"業容予算";"東５",#N/A,FALSE,"業容予算";"東６",#N/A,FALSE,"業容予算";"西１",#N/A,FALSE,"業容予算";"西２",#N/A,FALSE,"業容予算";"合計",#N/A,FALSE,"業容予算"}</definedName>
    <definedName name="wrn.四半期損益計算書２." localSheetId="1"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wrn.四半期損益計算書２."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wrn.四半期損益計算書２."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wrn.四半期店別損益計算書."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wrn.四半期店別損益計算書."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wrn.四半期店別損益計算書."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wrn.生コン計画修正１." hidden="1">{"印刷１",#N/A,FALSE,"表紙";"印刷２",#N/A,FALSE,"人員及び車両";"印刷３",#N/A,FALSE,"生コンの需要予測";"印刷４",#N/A,FALSE,"設備投資・借入返済計画";"印刷５",#N/A,FALSE,"売上・原材料払出・運賃計画";"印刷６",#N/A,FALSE,"売上・原材料払出・運賃計画";"印刷７",#N/A,FALSE,"売上・原材料払出・運賃計画";"印刷８",#N/A,FALSE,"販管費";"印刷９",#N/A,FALSE,"販管費";"印刷１０",#N/A,FALSE,"販管費";"印刷１１",#N/A,FALSE,"損益計算";"印刷１２",#N/A,FALSE,"分析表"}</definedName>
    <definedName name="wrn.生コン計画表."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wrn.千代田地価調査収益価格." localSheetId="5" hidden="1">{#N/A,#N/A,FALSE,"5-1";#N/A,#N/A,FALSE,"5-2";#N/A,#N/A,FALSE,"5-6";#N/A,#N/A,FALSE,"5-9";#N/A,#N/A,FALSE,"5-15";#N/A,#N/A,FALSE,"5-32";#N/A,#N/A,FALSE,"5-34"}</definedName>
    <definedName name="wrn.千代田地価調査収益価格." hidden="1">{#N/A,#N/A,FALSE,"5-1";#N/A,#N/A,FALSE,"5-2";#N/A,#N/A,FALSE,"5-6";#N/A,#N/A,FALSE,"5-9";#N/A,#N/A,FALSE,"5-15";#N/A,#N/A,FALSE,"5-32";#N/A,#N/A,FALSE,"5-34"}</definedName>
    <definedName name="wrn.総務提出用." hidden="1">{"総務提出用１",#N/A,FALSE,"８上２次配布額";"総務提出用２",#N/A,FALSE,"８上２次配布額";"総務提出用３",#N/A,FALSE,"８上２次配布額";"総務提出用４",#N/A,FALSE,"８上２次配布額";"総務提出用５",#N/A,FALSE,"８上２次配布額"}</definedName>
    <definedName name="wrn.損益予算." hidden="1">{"中１",#N/A,FALSE,"損益予算";"中２",#N/A,FALSE,"損益予算";"中３",#N/A,FALSE,"損益予算";"中４",#N/A,FALSE,"損益予算";"中５",#N/A,FALSE,"損益予算";"中６",#N/A,FALSE,"損益予算";"中７",#N/A,FALSE,"損益予算";"中８",#N/A,FALSE,"損益予算";"中９",#N/A,FALSE,"損益予算";"東１",#N/A,FALSE,"損益予算";"東２",#N/A,FALSE,"損益予算";"東３",#N/A,FALSE,"損益予算";"東４",#N/A,FALSE,"損益予算";"東５",#N/A,FALSE,"損益予算";"東６",#N/A,FALSE,"損益予算";"西１",#N/A,FALSE,"損益予算";"西２",#N/A,FALSE,"損益予算";"合計",#N/A,FALSE,"損益予算"}</definedName>
    <definedName name="wrn.店ライン予算印刷." localSheetId="1"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wrn.店ライン予算印刷." localSheetId="5"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wrn.店ライン予算印刷."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wrn.店別配点." hidden="1">{"中１",#N/A,FALSE,"店別配点";"中２",#N/A,FALSE,"店別配点";"中３",#N/A,FALSE,"店別配点";"中４",#N/A,FALSE,"店別配点";"中５",#N/A,FALSE,"店別配点";"中６",#N/A,FALSE,"店別配点";"中７",#N/A,FALSE,"店別配点";"中８",#N/A,FALSE,"店別配点";"中９",#N/A,FALSE,"店別配点";"東１",#N/A,FALSE,"店別配点";"東２",#N/A,FALSE,"店別配点";"東３",#N/A,FALSE,"店別配点";"東４",#N/A,FALSE,"店別配点";"東５",#N/A,FALSE,"店別配点";"東６",#N/A,FALSE,"店別配点";"西１",#N/A,FALSE,"店別配点";"西２",#N/A,FALSE,"店別配点";"合計",#N/A,FALSE,"店別配点"}</definedName>
    <definedName name="wrn.東京６." hidden="1">{"東京６",#N/A,FALSE,"期間評価配点"}</definedName>
    <definedName name="wrn.配点." hidden="1">{"中部１",#N/A,FALSE,"期間評価配点";"中部２",#N/A,FALSE,"期間評価配点";"中部３",#N/A,FALSE,"期間評価配点";"中部４",#N/A,FALSE,"期間評価配点";"中部５",#N/A,FALSE,"期間評価配点";"中部６",#N/A,FALSE,"期間評価配点";"中部７",#N/A,FALSE,"期間評価配点";"中部８",#N/A,FALSE,"期間評価配点";"中部９",#N/A,FALSE,"期間評価配点";"中部１０",#N/A,FALSE,"期間評価配点";"中部１１",#N/A,FALSE,"期間評価配点";"東京１",#N/A,FALSE,"期間評価配点";"東京２",#N/A,FALSE,"期間評価配点";"東京３",#N/A,FALSE,"期間評価配点";"東京４",#N/A,FALSE,"期間評価配点";"東京５",#N/A,FALSE,"期間評価配点";"東京６",#N/A,FALSE,"期間評価配点";"関西１",#N/A,FALSE,"期間評価配点";"関西２",#N/A,FALSE,"期間評価配点"}</definedName>
    <definedName name="wrn.配点作業." hidden="1">{"中部１",#N/A,FALSE,"配点作業用";"中部２",#N/A,FALSE,"配点作業用";"中部３",#N/A,FALSE,"配点作業用";"中部４",#N/A,FALSE,"配点作業用";"中部５",#N/A,FALSE,"配点作業用";"中部６",#N/A,FALSE,"配点作業用";"中部７",#N/A,FALSE,"配点作業用";"中部８",#N/A,FALSE,"配点作業用";"中部９",#N/A,FALSE,"配点作業用";"中部１０",#N/A,FALSE,"配点作業用";"中部１１",#N/A,FALSE,"配点作業用";"東京１",#N/A,FALSE,"配点作業用";"東京２",#N/A,FALSE,"配点作業用";"東京３",#N/A,FALSE,"配点作業用";"東京４",#N/A,FALSE,"配点作業用";"東京５",#N/A,FALSE,"配点作業用";"東京６",#N/A,FALSE,"配点作業用";"関西１",#N/A,FALSE,"配点作業用";"関西２",#N/A,FALSE,"配点作業用"}</definedName>
    <definedName name="wrtw" hidden="1">{"印刷１",#N/A,FALSE,"表紙";"印刷２",#N/A,FALSE,"人員及び車両";"印刷４",#N/A,FALSE,"設備投資・借入返済計画";"印刷一般３",#N/A,FALSE,"商品別計画表";"印刷一般４",#N/A,FALSE,"商品別計画表";"印刷一般５",#N/A,FALSE,"販管費 ";"印刷一般６",#N/A,FALSE,"販管費 ";"印刷一般７",#N/A,FALSE,"損益計算";"印刷一般８",#N/A,FALSE,"総評"}</definedName>
    <definedName name="wsw" localSheetId="4" hidden="1">{#N/A,#N/A,FALSE,"Aging Summary";#N/A,#N/A,FALSE,"Ratio Analysis";#N/A,#N/A,FALSE,"Test 120 Day Accts";#N/A,#N/A,FALSE,"Tickmarks"}</definedName>
    <definedName name="wsw" localSheetId="5" hidden="1">{#N/A,#N/A,FALSE,"Aging Summary";#N/A,#N/A,FALSE,"Ratio Analysis";#N/A,#N/A,FALSE,"Test 120 Day Accts";#N/A,#N/A,FALSE,"Tickmarks"}</definedName>
    <definedName name="wsw" hidden="1">{#N/A,#N/A,FALSE,"Aging Summary";#N/A,#N/A,FALSE,"Ratio Analysis";#N/A,#N/A,FALSE,"Test 120 Day Accts";#N/A,#N/A,FALSE,"Tickmarks"}</definedName>
    <definedName name="wvu.一覧表." hidden="1">{TRUE,TRUE,-1.25,-15.5,484.5,279,FALSE,TRUE,TRUE,TRUE,0,7,#N/A,9,#N/A,7.08474576271186,19.6875,1,FALSE,FALSE,3,TRUE,1,FALSE,100,"Swvu.一覧表.","ACwvu.一覧表.",#N/A,FALSE,FALSE,0.78,0.78,1,1,1,"&amp;A","- &amp;P -",FALSE,FALSE,FALSE,FALSE,1,100,#N/A,#N/A,FALSE,FALSE,#N/A,#N/A,FALSE,FALSE,FALSE,9,65532,65532,FALSE,FALSE,TRUE,TRUE,TRUE}</definedName>
    <definedName name="ｗｗ" localSheetId="4" hidden="1">{"'details (2)'!$E$11","'details (2)'!$A$1:$C$466"}</definedName>
    <definedName name="ｗｗ" localSheetId="5" hidden="1">{"'details (2)'!$E$11","'details (2)'!$A$1:$C$466"}</definedName>
    <definedName name="ｗｗ" hidden="1">{"'details (2)'!$E$11","'details (2)'!$A$1:$C$466"}</definedName>
    <definedName name="ｗｗｗ"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ｗｗｗ"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ｗｗｗ"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ｗｗｗｗ"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ｗｗｗｗ" localSheetId="4" hidden="1">{"'details (2)'!$E$11","'details (2)'!$A$1:$C$466"}</definedName>
    <definedName name="ｗｗｗｗ" localSheetId="5" hidden="1">{"'details (2)'!$E$11","'details (2)'!$A$1:$C$466"}</definedName>
    <definedName name="ｗｗｗｗ" hidden="1">{"'details (2)'!$E$11","'details (2)'!$A$1:$C$466"}</definedName>
    <definedName name="ｗｗｗｗｗ" localSheetId="4" hidden="1">{"'details (2)'!$E$11","'details (2)'!$A$1:$C$466"}</definedName>
    <definedName name="ｗｗｗｗｗ" localSheetId="5" hidden="1">{"'details (2)'!$E$11","'details (2)'!$A$1:$C$466"}</definedName>
    <definedName name="ｗｗｗｗｗ" hidden="1">{"'details (2)'!$E$11","'details (2)'!$A$1:$C$466"}</definedName>
    <definedName name="ｗっをｑ" localSheetId="4" hidden="1">{"'details (2)'!$E$11","'details (2)'!$A$1:$C$466"}</definedName>
    <definedName name="ｗっをｑ" localSheetId="5" hidden="1">{"'details (2)'!$E$11","'details (2)'!$A$1:$C$466"}</definedName>
    <definedName name="ｗっをｑ" hidden="1">{"'details (2)'!$E$11","'details (2)'!$A$1:$C$466"}</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hidden="1">{#N/A,#N/A,FALSE,"Aging Summary";#N/A,#N/A,FALSE,"Ratio Analysis";#N/A,#N/A,FALSE,"Test 120 Day Accts";#N/A,#N/A,FALSE,"Tickmarks"}</definedName>
    <definedName name="xaxaswq" hidden="1">{"AnnualRentRoll",#N/A,FALSE,"RentRoll"}</definedName>
    <definedName name="xcy"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xcy"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XRefColumnsCount" hidden="1">3</definedName>
    <definedName name="XRefCopyRangeCount" hidden="1">2</definedName>
    <definedName name="XRefPasteRangeCount" hidden="1">2</definedName>
    <definedName name="xxppo" hidden="1">{"AnnualRentRoll",#N/A,FALSE,"RentRoll"}</definedName>
    <definedName name="y" localSheetId="1"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y" localSheetId="4" hidden="1">{#N/A,#N/A,FALSE,"Aging Summary";#N/A,#N/A,FALSE,"Ratio Analysis";#N/A,#N/A,FALSE,"Test 120 Day Accts";#N/A,#N/A,FALSE,"Tickmarks"}</definedName>
    <definedName name="y" localSheetId="5" hidden="1">{#N/A,#N/A,FALSE,"Aging Summary";#N/A,#N/A,FALSE,"Ratio Analysis";#N/A,#N/A,FALSE,"Test 120 Day Accts";#N/A,#N/A,FALSE,"Tickmarks"}</definedName>
    <definedName name="y" hidden="1">{#N/A,#N/A,FALSE,"Aging Summary";#N/A,#N/A,FALSE,"Ratio Analysis";#N/A,#N/A,FALSE,"Test 120 Day Accts";#N/A,#N/A,FALSE,"Tickmarks"}</definedName>
    <definedName name="ｙｇｊｎｙｇっｆ" hidden="1">{"'下期集計（10.27迄・速報値）'!$Q$16"}</definedName>
    <definedName name="ＹＪＹＪっっっっＹ" hidden="1">{"'下期集計（10.27迄・速報値）'!$Q$16"}</definedName>
    <definedName name="yt" hidden="1">{"AnnualRentRoll",#N/A,FALSE,"RentRoll"}</definedName>
    <definedName name="yuyu" localSheetId="4" hidden="1">{"'details (2)'!$E$11","'details (2)'!$A$1:$C$466"}</definedName>
    <definedName name="yuyu" localSheetId="5" hidden="1">{"'details (2)'!$E$11","'details (2)'!$A$1:$C$466"}</definedName>
    <definedName name="yuyu" hidden="1">{"'details (2)'!$E$11","'details (2)'!$A$1:$C$466"}</definedName>
    <definedName name="yy"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yy"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yy"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yyy" localSheetId="4" hidden="1">{"'details (2)'!$E$11","'details (2)'!$A$1:$C$466"}</definedName>
    <definedName name="yyy" localSheetId="5" hidden="1">{"'details (2)'!$E$11","'details (2)'!$A$1:$C$466"}</definedName>
    <definedName name="yyy" hidden="1">{"'details (2)'!$E$11","'details (2)'!$A$1:$C$466"}</definedName>
    <definedName name="ｙｙｙｙ" hidden="1">#N/A</definedName>
    <definedName name="yyyyyyyyyyyyyyyyyyyy" hidden="1">{"'details (2)'!$E$11","'details (2)'!$A$1:$C$466"}</definedName>
    <definedName name="ｚ" hidden="1">{"中１",#N/A,FALSE,"店別配点";"中２",#N/A,FALSE,"店別配点";"中３",#N/A,FALSE,"店別配点";"中４",#N/A,FALSE,"店別配点";"中５",#N/A,FALSE,"店別配点";"中６",#N/A,FALSE,"店別配点";"中７",#N/A,FALSE,"店別配点";"中８",#N/A,FALSE,"店別配点";"中９",#N/A,FALSE,"店別配点";"東１",#N/A,FALSE,"店別配点";"東２",#N/A,FALSE,"店別配点";"東３",#N/A,FALSE,"店別配点";"東４",#N/A,FALSE,"店別配点";"東５",#N/A,FALSE,"店別配点";"東６",#N/A,FALSE,"店別配点";"西１",#N/A,FALSE,"店別配点";"西２",#N/A,FALSE,"店別配点";"合計",#N/A,FALSE,"店別配点"}</definedName>
    <definedName name="Z_249B4921_EBAC_4E6F_93E4_C59DEBC8C984_.wvu.Cols" localSheetId="3" hidden="1">#REF!</definedName>
    <definedName name="Z_249B4921_EBAC_4E6F_93E4_C59DEBC8C984_.wvu.Cols" hidden="1">#REF!</definedName>
    <definedName name="Z_249B4921_EBAC_4E6F_93E4_C59DEBC8C984_.wvu.FilterData" localSheetId="3" hidden="1">#REF!</definedName>
    <definedName name="Z_249B4921_EBAC_4E6F_93E4_C59DEBC8C984_.wvu.FilterData" hidden="1">#REF!</definedName>
    <definedName name="Z_249B4921_EBAC_4E6F_93E4_C59DEBC8C984_.wvu.PrintArea" localSheetId="3" hidden="1">#REF!</definedName>
    <definedName name="Z_249B4921_EBAC_4E6F_93E4_C59DEBC8C984_.wvu.PrintArea" hidden="1">#REF!</definedName>
    <definedName name="Z_249B4921_EBAC_4E6F_93E4_C59DEBC8C984_.wvu.PrintTitles" localSheetId="3" hidden="1">#REF!</definedName>
    <definedName name="Z_249B4921_EBAC_4E6F_93E4_C59DEBC8C984_.wvu.PrintTitles" hidden="1">#REF!</definedName>
    <definedName name="Z_249B4921_EBAC_4E6F_93E4_C59DEBC8C984_.wvu.Rows" localSheetId="3" hidden="1">#REF!</definedName>
    <definedName name="Z_249B4921_EBAC_4E6F_93E4_C59DEBC8C984_.wvu.Rows" hidden="1">#REF!</definedName>
    <definedName name="Z_3085034F_E72D_47C3_A4FF_D578E16C2A40_.wvu.FilterData" localSheetId="3" hidden="1">#REF!</definedName>
    <definedName name="Z_3085034F_E72D_47C3_A4FF_D578E16C2A40_.wvu.FilterData" hidden="1">#REF!</definedName>
    <definedName name="Z_3085034F_E72D_47C3_A4FF_D578E16C2A40_.wvu.PrintArea" localSheetId="3" hidden="1">#REF!</definedName>
    <definedName name="Z_3085034F_E72D_47C3_A4FF_D578E16C2A40_.wvu.PrintArea" hidden="1">#REF!</definedName>
    <definedName name="Z_3085034F_E72D_47C3_A4FF_D578E16C2A40_.wvu.PrintTitles" localSheetId="3" hidden="1">#REF!</definedName>
    <definedName name="Z_3085034F_E72D_47C3_A4FF_D578E16C2A40_.wvu.PrintTitles" hidden="1">#REF!</definedName>
    <definedName name="Z_3085034F_E72D_47C3_A4FF_D578E16C2A40_.wvu.Rows" localSheetId="3" hidden="1">#REF!</definedName>
    <definedName name="Z_3085034F_E72D_47C3_A4FF_D578E16C2A40_.wvu.Rows" hidden="1">#REF!</definedName>
    <definedName name="Z_483A01EF_0965_4D31_9978_CB1288DC8BA1_.wvu.PrintTitles" localSheetId="3" hidden="1">#REF!</definedName>
    <definedName name="Z_483A01EF_0965_4D31_9978_CB1288DC8BA1_.wvu.PrintTitles" hidden="1">#REF!</definedName>
    <definedName name="Z_6B1B4825_AAD9_454F_ABC0_3D4C8C8FF97D_.wvu.FilterData" hidden="1">'[24]1081前受金'!$A$2:$A$46</definedName>
    <definedName name="Z_6BBEF5EA_B1B6_4A05_857F_F7DC18B97430_.wvu.Rows" localSheetId="3" hidden="1">'[25]1071未払費用'!#REF!</definedName>
    <definedName name="Z_6BBEF5EA_B1B6_4A05_857F_F7DC18B97430_.wvu.Rows" hidden="1">'[25]1071未払費用'!#REF!</definedName>
    <definedName name="Z_84DEDCC8_B543_11D2_8AEB_0000F684C524_.wvu.PrintArea" localSheetId="3" hidden="1">#REF!</definedName>
    <definedName name="Z_84DEDCC8_B543_11D2_8AEB_0000F684C524_.wvu.PrintArea" hidden="1">#REF!</definedName>
    <definedName name="Z_84DEDCCA_B543_11D2_8AEB_0000F684C524_.wvu.PrintArea" hidden="1">[21]市場分析!$A$1:$V$61</definedName>
    <definedName name="Z_8935458E_D411_4DEE_9ABC_55B7248CE1FA_.wvu.FilterData" localSheetId="3" hidden="1">#REF!</definedName>
    <definedName name="Z_8935458E_D411_4DEE_9ABC_55B7248CE1FA_.wvu.FilterData" hidden="1">#REF!</definedName>
    <definedName name="Z_8D5BA808_B549_11D2_8AEB_0000F684C524_.wvu.PrintArea" localSheetId="3" hidden="1">#REF!</definedName>
    <definedName name="Z_8D5BA808_B549_11D2_8AEB_0000F684C524_.wvu.PrintArea" hidden="1">#REF!</definedName>
    <definedName name="Z_8D5BA80A_B549_11D2_8AEB_0000F684C524_.wvu.PrintArea" hidden="1">[21]市場分析!$A$1:$V$61</definedName>
    <definedName name="Z_C16180E8_89B3_48DE_A2E0_CB3D12E08550_.wvu.FilterData" localSheetId="3" hidden="1">#REF!</definedName>
    <definedName name="Z_C16180E8_89B3_48DE_A2E0_CB3D12E08550_.wvu.FilterData" hidden="1">#REF!</definedName>
    <definedName name="Z_EC9B9FA6_EC26_11D2_965F_0000F6844CE8_.wvu.PrintArea" localSheetId="3" hidden="1">#REF!</definedName>
    <definedName name="Z_EC9B9FA6_EC26_11D2_965F_0000F6844CE8_.wvu.PrintArea" hidden="1">#REF!</definedName>
    <definedName name="Z_EC9B9FA8_EC26_11D2_965F_0000F6844CE8_.wvu.PrintArea" hidden="1">[21]市場分析!$A$1:$V$61</definedName>
    <definedName name="za" localSheetId="3" hidden="1">#REF!</definedName>
    <definedName name="za" localSheetId="5" hidden="1">#REF!</definedName>
    <definedName name="za" hidden="1">#REF!</definedName>
    <definedName name="zxc" hidden="1">{"AnnualRentRoll",#N/A,FALSE,"RentRoll"}</definedName>
    <definedName name="zxsa" hidden="1">{"AnnualRentRoll",#N/A,FALSE,"RentRoll"}</definedName>
    <definedName name="zzzzz" localSheetId="4" hidden="1">{#N/A,#N/A,FALSE,"Aging Summary";#N/A,#N/A,FALSE,"Ratio Analysis";#N/A,#N/A,FALSE,"Test 120 Day Accts";#N/A,#N/A,FALSE,"Tickmarks"}</definedName>
    <definedName name="zzzzz" localSheetId="5" hidden="1">{#N/A,#N/A,FALSE,"Aging Summary";#N/A,#N/A,FALSE,"Ratio Analysis";#N/A,#N/A,FALSE,"Test 120 Day Accts";#N/A,#N/A,FALSE,"Tickmarks"}</definedName>
    <definedName name="zzzzz" hidden="1">{#N/A,#N/A,FALSE,"Aging Summary";#N/A,#N/A,FALSE,"Ratio Analysis";#N/A,#N/A,FALSE,"Test 120 Day Accts";#N/A,#N/A,FALSE,"Tickmarks"}</definedName>
    <definedName name="あ" localSheetId="4" hidden="1">{#N/A,#N/A,FALSE,"Aging Summary";#N/A,#N/A,FALSE,"Ratio Analysis";#N/A,#N/A,FALSE,"Test 120 Day Accts";#N/A,#N/A,FALSE,"Tickmarks"}</definedName>
    <definedName name="あ" localSheetId="5" hidden="1">{#N/A,#N/A,FALSE,"Aging Summary";#N/A,#N/A,FALSE,"Ratio Analysis";#N/A,#N/A,FALSE,"Test 120 Day Accts";#N/A,#N/A,FALSE,"Tickmarks"}</definedName>
    <definedName name="あ" hidden="1">{#N/A,#N/A,FALSE,"Aging Summary";#N/A,#N/A,FALSE,"Ratio Analysis";#N/A,#N/A,FALSE,"Test 120 Day Accts";#N/A,#N/A,FALSE,"Tickmarks"}</definedName>
    <definedName name="あｂｂ" hidden="1">{"'下期集計（10.27迄・速報値）'!$Q$16"}</definedName>
    <definedName name="あｇ" localSheetId="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あｇ"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あＳＤ" hidden="1">{"'下期集計（10.27迄・速報値）'!$Q$16"}</definedName>
    <definedName name="あｓｓ" hidden="1">{"'下期集計（10.27迄・速報値）'!$Q$16"}</definedName>
    <definedName name="あああ"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あああ"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あああ３ｗｓｄ４" localSheetId="3" hidden="1">#REF!</definedName>
    <definedName name="あああ３ｗｓｄ４" localSheetId="5" hidden="1">#REF!</definedName>
    <definedName name="あああ３ｗｓｄ４" hidden="1">#REF!</definedName>
    <definedName name="あああｐ" localSheetId="4" hidden="1">{"'details (2)'!$E$11","'details (2)'!$A$1:$C$466"}</definedName>
    <definedName name="あああｐ" localSheetId="5" hidden="1">{"'details (2)'!$E$11","'details (2)'!$A$1:$C$466"}</definedName>
    <definedName name="あああｐ" hidden="1">{"'details (2)'!$E$11","'details (2)'!$A$1:$C$466"}</definedName>
    <definedName name="ああああ"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ああああ"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ああああ"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あああああ"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あああああ"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あああああ"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アウトルック" hidden="1">{"'下期集計（10.27迄・速報値）'!$Q$16"}</definedName>
    <definedName name="あさああ" hidden="1">{#N/A,#N/A,FALSE,"表紙";#N/A,#N/A,FALSE,"人員及び車両";#N/A,#N/A,FALSE,"生コンの需要予測";"設備支払計画",#N/A,FALSE,"設備投資・借入返済計画";"売上・運賃上期",#N/A,FALSE,"売上・原材料払出・運賃計画";"売上・運賃下期",#N/A,FALSE,"売上・原材料払出・運賃計画";"原材料上期",#N/A,FALSE,"売上・原材料払出・運賃計画";"原材料下期",#N/A,FALSE,"売上・原材料払出・運賃計画";"販管費総計",#N/A,FALSE,"販管費";"販管費月次",#N/A,FALSE,"販管費";"損益",#N/A,FALSE,"損益計算"}</definedName>
    <definedName name="あろ" hidden="1">{"'下期集計（10.27迄・速報値）'!$Q$16"}</definedName>
    <definedName name="あんど3" hidden="1">{"'下期集計（10.27迄・速報値）'!$Q$16"}</definedName>
    <definedName name="いＫＬＫＬＫ" hidden="1">{"'下期集計（10.27迄・速報値）'!$Q$16"}</definedName>
    <definedName name="いｋぃうぃう" hidden="1">{"'下期集計（10.27迄・速報値）'!$Q$16"}</definedName>
    <definedName name="ぃｋぅ" hidden="1">{"'下期集計（10.27迄・速報値）'!$Q$16"}</definedName>
    <definedName name="いい"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いい"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いい"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いぃＨＴＨＧ" hidden="1">{"'下期集計（10.27迄・速報値）'!$Q$16"}</definedName>
    <definedName name="いぃおつっｙ" hidden="1">{"'下期集計（10.27迄・速報値）'!$Q$16"}</definedName>
    <definedName name="いう" hidden="1">{"'下期集計（10.27迄・速報値）'!$Q$16"}</definedName>
    <definedName name="いううｔｙつｙｒ" hidden="1">{"'下期集計（10.27迄・速報値）'!$Q$16"}</definedName>
    <definedName name="いうおおぉ" hidden="1">{"'下期集計（10.27迄・速報値）'!$Q$16"}</definedName>
    <definedName name="いうこうｆｔんっｈ" hidden="1">{"'下期集計（10.27迄・速報値）'!$Q$16"}</definedName>
    <definedName name="いおＬひおＧ" hidden="1">{"'下期集計（10.27迄・速報値）'!$Q$16"}</definedName>
    <definedName name="いぉうおいう" hidden="1">{"'下期集計（10.27迄・速報値）'!$Q$16"}</definedName>
    <definedName name="ぅ" hidden="1">{"中１",#N/A,FALSE,"業容予算";"中２",#N/A,FALSE,"業容予算";"中３",#N/A,FALSE,"業容予算";"中４",#N/A,FALSE,"業容予算";"中５",#N/A,FALSE,"業容予算";"中６",#N/A,FALSE,"業容予算";"中７",#N/A,FALSE,"業容予算";"中８",#N/A,FALSE,"業容予算";"中９",#N/A,FALSE,"業容予算";"東１",#N/A,FALSE,"業容予算";"東２",#N/A,FALSE,"業容予算";"東３",#N/A,FALSE,"業容予算";"東４",#N/A,FALSE,"業容予算";"東５",#N/A,FALSE,"業容予算";"東６",#N/A,FALSE,"業容予算";"西１",#N/A,FALSE,"業容予算";"西２",#N/A,FALSE,"業容予算";"合計",#N/A,FALSE,"業容予算"}</definedName>
    <definedName name="ういｐ" hidden="1">{"'下期集計（10.27迄・速報値）'!$Q$16"}</definedName>
    <definedName name="ういう" localSheetId="4" hidden="1">{"'details (2)'!$E$11","'details (2)'!$A$1:$C$466"}</definedName>
    <definedName name="ういう" localSheetId="5" hidden="1">{"'details (2)'!$E$11","'details (2)'!$A$1:$C$466"}</definedName>
    <definedName name="ういう" hidden="1">{"'details (2)'!$E$11","'details (2)'!$A$1:$C$466"}</definedName>
    <definedName name="ういぴお" hidden="1">{"'下期集計（10.27迄・速報値）'!$Q$16"}</definedName>
    <definedName name="ういゆふぃ" hidden="1">{"'下期集計（10.27迄・速報値）'!$Q$16"}</definedName>
    <definedName name="うう"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うう"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うう"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ううう" hidden="1">{"'下期集計（10.27迄・速報値）'!$Q$16"}</definedName>
    <definedName name="うぇＦＤ" hidden="1">{"'下期集計（10.27迄・速報値）'!$Q$16"}</definedName>
    <definedName name="うじゅいおいい" hidden="1">{"'下期集計（10.27迄・速報値）'!$Q$16"}</definedName>
    <definedName name="えＤＦＤ" hidden="1">{"'下期集計（10.27迄・速報値）'!$Q$16"}</definedName>
    <definedName name="えＦ" hidden="1">{"'下期集計（10.27迄・速報値）'!$Q$16"}</definedName>
    <definedName name="えＦＷＦＤ" hidden="1">{"'下期集計（10.27迄・速報値）'!$Q$16"}</definedName>
    <definedName name="えい" hidden="1">{"'下期集計（10.27迄・速報値）'!$Q$16"}</definedName>
    <definedName name="ええ" localSheetId="4" hidden="1">{"'details (2)'!$E$11","'details (2)'!$A$1:$C$466"}</definedName>
    <definedName name="ええ" localSheetId="5" hidden="1">{"'details (2)'!$E$11","'details (2)'!$A$1:$C$466"}</definedName>
    <definedName name="ええ" hidden="1">{"'details (2)'!$E$11","'details (2)'!$A$1:$C$466"}</definedName>
    <definedName name="えええ" hidden="1">{"'下期集計（10.27迄・速報値）'!$Q$16"}</definedName>
    <definedName name="えでゅｗｈだｃｓ" hidden="1">{"中１",#N/A,FALSE,"業容予算";"中２",#N/A,FALSE,"業容予算";"中３",#N/A,FALSE,"業容予算";"中４",#N/A,FALSE,"業容予算";"中５",#N/A,FALSE,"業容予算";"中６",#N/A,FALSE,"業容予算";"中７",#N/A,FALSE,"業容予算";"中８",#N/A,FALSE,"業容予算";"中９",#N/A,FALSE,"業容予算";"東１",#N/A,FALSE,"業容予算";"東２",#N/A,FALSE,"業容予算";"東３",#N/A,FALSE,"業容予算";"東４",#N/A,FALSE,"業容予算";"東５",#N/A,FALSE,"業容予算";"東６",#N/A,FALSE,"業容予算";"西１",#N/A,FALSE,"業容予算";"西２",#N/A,FALSE,"業容予算";"合計",#N/A,FALSE,"業容予算"}</definedName>
    <definedName name="えふぇ" hidden="1">{"'下期集計（10.27迄・速報値）'!$Q$16"}</definedName>
    <definedName name="えふぇＷＦＲ．" hidden="1">{"'下期集計（10.27迄・速報値）'!$Q$16"}</definedName>
    <definedName name="えふぇＷふぇ" hidden="1">{"'下期集計（10.27迄・速報値）'!$Q$16"}</definedName>
    <definedName name="お" localSheetId="3" hidden="1">#REF!</definedName>
    <definedName name="お" localSheetId="5" hidden="1">#REF!</definedName>
    <definedName name="お" hidden="1">#REF!</definedName>
    <definedName name="おお" localSheetId="1"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おお"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おお"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おこぉぉＬ" hidden="1">{"'下期集計（10.27迄・速報値）'!$Q$16"}</definedName>
    <definedName name="オフィス市況" localSheetId="5" hidden="1">{#N/A,#N/A,FALSE,"5-1";#N/A,#N/A,FALSE,"5-2";#N/A,#N/A,FALSE,"5-6";#N/A,#N/A,FALSE,"5-9";#N/A,#N/A,FALSE,"5-15";#N/A,#N/A,FALSE,"5-32";#N/A,#N/A,FALSE,"5-34"}</definedName>
    <definedName name="オフィス市況" hidden="1">{#N/A,#N/A,FALSE,"5-1";#N/A,#N/A,FALSE,"5-2";#N/A,#N/A,FALSE,"5-6";#N/A,#N/A,FALSE,"5-9";#N/A,#N/A,FALSE,"5-15";#N/A,#N/A,FALSE,"5-32";#N/A,#N/A,FALSE,"5-34"}</definedName>
    <definedName name="が" localSheetId="5" hidden="1">[13]Sheet2!$BH$439:$BQ$439</definedName>
    <definedName name="が" hidden="1">[26]Sheet2!$BH$439:$BQ$439</definedName>
    <definedName name="かかｋ" localSheetId="4" hidden="1">{"'details (2)'!$E$11","'details (2)'!$A$1:$C$466"}</definedName>
    <definedName name="かかｋ" localSheetId="5" hidden="1">{"'details (2)'!$E$11","'details (2)'!$A$1:$C$466"}</definedName>
    <definedName name="かかｋ" hidden="1">{"'details (2)'!$E$11","'details (2)'!$A$1:$C$466"}</definedName>
    <definedName name="かけこてか" localSheetId="1"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かけこてか" localSheetId="5"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かけこてか"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かさいさい"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かさいさい"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かさいさい"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かつ波奈" localSheetId="3" hidden="1">#REF!</definedName>
    <definedName name="かつ波奈" hidden="1">#REF!</definedName>
    <definedName name="ぎょ" hidden="1">{"'下期集計（10.27迄・速報値）'!$Q$16"}</definedName>
    <definedName name="く" hidden="1">{"中１",#N/A,FALSE,"業容予算";"中２",#N/A,FALSE,"業容予算";"中３",#N/A,FALSE,"業容予算";"中４",#N/A,FALSE,"業容予算";"中５",#N/A,FALSE,"業容予算";"中６",#N/A,FALSE,"業容予算";"中７",#N/A,FALSE,"業容予算";"中８",#N/A,FALSE,"業容予算";"中９",#N/A,FALSE,"業容予算";"東１",#N/A,FALSE,"業容予算";"東２",#N/A,FALSE,"業容予算";"東３",#N/A,FALSE,"業容予算";"東４",#N/A,FALSE,"業容予算";"東５",#N/A,FALSE,"業容予算";"東６",#N/A,FALSE,"業容予算";"西１",#N/A,FALSE,"業容予算";"西２",#N/A,FALSE,"業容予算";"合計",#N/A,FALSE,"業容予算"}</definedName>
    <definedName name="ここ" localSheetId="4" hidden="1">{"'details (2)'!$E$11","'details (2)'!$A$1:$C$466"}</definedName>
    <definedName name="ここ" localSheetId="5" hidden="1">{"'details (2)'!$E$11","'details (2)'!$A$1:$C$466"}</definedName>
    <definedName name="ここ" hidden="1">{"'details (2)'!$E$11","'details (2)'!$A$1:$C$466"}</definedName>
    <definedName name="ざ" hidden="1">{"中１",#N/A,FALSE,"店別配点";"中２",#N/A,FALSE,"店別配点";"中３",#N/A,FALSE,"店別配点";"中４",#N/A,FALSE,"店別配点";"中５",#N/A,FALSE,"店別配点";"中６",#N/A,FALSE,"店別配点";"中７",#N/A,FALSE,"店別配点";"中８",#N/A,FALSE,"店別配点";"中９",#N/A,FALSE,"店別配点";"東１",#N/A,FALSE,"店別配点";"東２",#N/A,FALSE,"店別配点";"東３",#N/A,FALSE,"店別配点";"東４",#N/A,FALSE,"店別配点";"東５",#N/A,FALSE,"店別配点";"東６",#N/A,FALSE,"店別配点";"西１",#N/A,FALSE,"店別配点";"西２",#N/A,FALSE,"店別配点";"合計",#N/A,FALSE,"店別配点"}</definedName>
    <definedName name="さＤ" hidden="1">{"'下期集計（10.27迄・速報値）'!$Q$16"}</definedName>
    <definedName name="さＦだＦ" hidden="1">{"'下期集計（10.27迄・速報値）'!$Q$16"}</definedName>
    <definedName name="ささあｓ" localSheetId="3" hidden="1">[7]部門!#REF!</definedName>
    <definedName name="ささあｓ" hidden="1">[7]部門!#REF!</definedName>
    <definedName name="じ"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じ"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じ"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しい" hidden="1">{"'下期集計（10.27迄・速報値）'!$Q$16"}</definedName>
    <definedName name="その他の投資" hidden="1">{"'買掛金'!$J$6"}</definedName>
    <definedName name="だだｄふぁｓｄｆｄｆｓだ" localSheetId="3" hidden="1">#REF!</definedName>
    <definedName name="だだｄふぁｓｄｆｄｆｓだ" hidden="1">#REF!</definedName>
    <definedName name="だだだ" localSheetId="3" hidden="1">#REF!</definedName>
    <definedName name="だだだ" localSheetId="5" hidden="1">#REF!</definedName>
    <definedName name="だだだ" hidden="1">#REF!</definedName>
    <definedName name="ち" hidden="1">{"中部１",#N/A,FALSE,"期間評価配点";"中部２",#N/A,FALSE,"期間評価配点";"中部３",#N/A,FALSE,"期間評価配点";"中部４",#N/A,FALSE,"期間評価配点";"中部５",#N/A,FALSE,"期間評価配点";"中部６",#N/A,FALSE,"期間評価配点";"中部７",#N/A,FALSE,"期間評価配点";"中部８",#N/A,FALSE,"期間評価配点";"中部９",#N/A,FALSE,"期間評価配点";"中部１０",#N/A,FALSE,"期間評価配点";"中部１１",#N/A,FALSE,"期間評価配点";"東京１",#N/A,FALSE,"期間評価配点";"東京２",#N/A,FALSE,"期間評価配点";"東京３",#N/A,FALSE,"期間評価配点";"東京４",#N/A,FALSE,"期間評価配点";"東京５",#N/A,FALSE,"期間評価配点";"東京６",#N/A,FALSE,"期間評価配点";"関西１",#N/A,FALSE,"期間評価配点";"関西２",#N/A,FALSE,"期間評価配点"}</definedName>
    <definedName name="っＹＨ" hidden="1">{"'下期集計（10.27迄・速報値）'!$Q$16"}</definedName>
    <definedName name="つｙちき" hidden="1">{"'下期集計（10.27迄・速報値）'!$Q$16"}</definedName>
    <definedName name="っぉ" localSheetId="4" hidden="1">{#N/A,#N/A,FALSE,"Aging Summary";#N/A,#N/A,FALSE,"Ratio Analysis";#N/A,#N/A,FALSE,"Test 120 Day Accts";#N/A,#N/A,FALSE,"Tickmarks"}</definedName>
    <definedName name="っぉ" localSheetId="5" hidden="1">{#N/A,#N/A,FALSE,"Aging Summary";#N/A,#N/A,FALSE,"Ratio Analysis";#N/A,#N/A,FALSE,"Test 120 Day Accts";#N/A,#N/A,FALSE,"Tickmarks"}</definedName>
    <definedName name="っぉ" hidden="1">{#N/A,#N/A,FALSE,"Aging Summary";#N/A,#N/A,FALSE,"Ratio Analysis";#N/A,#N/A,FALSE,"Test 120 Day Accts";#N/A,#N/A,FALSE,"Tickmarks"}</definedName>
    <definedName name="っっｂ" hidden="1">{"'買掛金'!$J$6"}</definedName>
    <definedName name="っっＴＨＧＨＪＹ" hidden="1">{"'下期集計（10.27迄・速報値）'!$Q$16"}</definedName>
    <definedName name="っっっっｇ" hidden="1">{"'下期集計（10.27迄・速報値）'!$Q$16"}</definedName>
    <definedName name="でい" hidden="1">{"'下期集計（10.27迄・速報値）'!$Q$16"}</definedName>
    <definedName name="テスト" hidden="1">{"'買掛金'!$J$6"}</definedName>
    <definedName name="でふぇふぇ" hidden="1">{"'下期集計（10.27迄・速報値）'!$Q$16"}</definedName>
    <definedName name="てゅＴＹＨＴＹＨてＹへＴ．" hidden="1">{"'下期集計（10.27迄・速報値）'!$Q$16"}</definedName>
    <definedName name="どうなってるの" hidden="1">{"'下期集計（10.27迄・速報値）'!$Q$16"}</definedName>
    <definedName name="なんなの" hidden="1">{"'下期集計（10.27迄・速報値）'!$Q$16"}</definedName>
    <definedName name="なんなんだか" hidden="1">{"'下期集計（10.27迄・速報値）'!$Q$16"}</definedName>
    <definedName name="びい" hidden="1">{"'下期集計（10.27迄・速報値）'!$Q$16"}</definedName>
    <definedName name="ぶ" hidden="1">{"中１",#N/A,FALSE,"店別配点";"中２",#N/A,FALSE,"店別配点";"中３",#N/A,FALSE,"店別配点";"中４",#N/A,FALSE,"店別配点";"中５",#N/A,FALSE,"店別配点";"中６",#N/A,FALSE,"店別配点";"中７",#N/A,FALSE,"店別配点";"中８",#N/A,FALSE,"店別配点";"中９",#N/A,FALSE,"店別配点";"東１",#N/A,FALSE,"店別配点";"東２",#N/A,FALSE,"店別配点";"東３",#N/A,FALSE,"店別配点";"東４",#N/A,FALSE,"店別配点";"東５",#N/A,FALSE,"店別配点";"東６",#N/A,FALSE,"店別配点";"西１",#N/A,FALSE,"店別配点";"西２",#N/A,FALSE,"店別配点";"合計",#N/A,FALSE,"店別配点"}</definedName>
    <definedName name="ふいおうひ" hidden="1">{"'下期集計（10.27迄・速報値）'!$Q$16"}</definedName>
    <definedName name="ふぇＷふぇＷ" hidden="1">{"'下期集計（10.27迄・速報値）'!$Q$16"}</definedName>
    <definedName name="ま" hidden="1">{"'下期集計（10.27迄・速報値）'!$Q$16"}</definedName>
    <definedName name="まｃｍｃだ" hidden="1">{"'下期集計（10.27迄・速報値）'!$Q$16"}</definedName>
    <definedName name="まｃまｃ" hidden="1">{"'下期集計（10.27迄・速報値）'!$Q$16"}</definedName>
    <definedName name="まｃまｃまｃ" hidden="1">{"'下期集計（10.27迄・速報値）'!$Q$16"}</definedName>
    <definedName name="まｃまｃまｃまｃ" hidden="1">{"'下期集計（10.27迄・速報値）'!$Q$16"}</definedName>
    <definedName name="まったく" hidden="1">{"'下期集計（10.27迄・速報値）'!$Q$16"}</definedName>
    <definedName name="ゆｔｒｓ" hidden="1">{"'下期集計（10.27迄・速報値）'!$Q$16"}</definedName>
    <definedName name="ゆｔれ" hidden="1">{"'下期集計（10.27迄・速報値）'!$Q$16"}</definedName>
    <definedName name="らろあ" hidden="1">{"'下期集計（10.27迄・速報値）'!$Q$16"}</definedName>
    <definedName name="ん"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ん"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ん"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一般管理" hidden="1">{"'買掛金'!$J$6"}</definedName>
    <definedName name="印刷用" hidden="1">{#N/A,#N/A,FALSE,"豊橋・田原地区のみ元ﾃﾞｰﾀ"}</definedName>
    <definedName name="営推" hidden="1">{"中１",#N/A,FALSE,"営推部配点";"中２",#N/A,FALSE,"営推部配点";"中３",#N/A,FALSE,"営推部配点";"中４",#N/A,FALSE,"営推部配点";"中５",#N/A,FALSE,"営推部配点";"中６",#N/A,FALSE,"営推部配点";"中７",#N/A,FALSE,"営推部配点";"中８",#N/A,FALSE,"営推部配点";"中９",#N/A,FALSE,"営推部配点";"東１",#N/A,FALSE,"営推部配点";"東２",#N/A,FALSE,"営推部配点";"東３",#N/A,FALSE,"営推部配点";"東４",#N/A,FALSE,"営推部配点";"東５",#N/A,FALSE,"営推部配点";"東６",#N/A,FALSE,"営推部配点";"西１",#N/A,FALSE,"営推部配点";"西２",#N/A,FALSE,"営推部配点";"合計",#N/A,FALSE,"営推部配点"}</definedName>
    <definedName name="解体撤去元" hidden="1">{"代価",#N/A,FALSE,"代価"}</definedName>
    <definedName name="業容" hidden="1">{"中１",#N/A,FALSE,"業容予算";"中２",#N/A,FALSE,"業容予算";"中３",#N/A,FALSE,"業容予算";"中４",#N/A,FALSE,"業容予算";"中５",#N/A,FALSE,"業容予算";"中６",#N/A,FALSE,"業容予算";"中７",#N/A,FALSE,"業容予算";"中８",#N/A,FALSE,"業容予算";"中９",#N/A,FALSE,"業容予算";"東１",#N/A,FALSE,"業容予算";"東２",#N/A,FALSE,"業容予算";"東３",#N/A,FALSE,"業容予算";"東４",#N/A,FALSE,"業容予算";"東５",#N/A,FALSE,"業容予算";"東６",#N/A,FALSE,"業容予算";"西１",#N/A,FALSE,"業容予算";"西２",#N/A,FALSE,"業容予算";"合計",#N/A,FALSE,"業容予算"}</definedName>
    <definedName name="金額" hidden="1">{"'下期集計（10.27迄・速報値）'!$Q$16"}</definedName>
    <definedName name="金利体系" hidden="1">{"'下期集計（10.27迄・速報値）'!$Q$16"}</definedName>
    <definedName name="形態" hidden="1">{"'下期集計（10.27迄・速報値）'!$Q$16"}</definedName>
    <definedName name="形態ルール" hidden="1">{"'下期集計（10.27迄・速報値）'!$Q$16"}</definedName>
    <definedName name="建物価格" localSheetId="5" hidden="1">{#N/A,#N/A,FALSE,"5-1";#N/A,#N/A,FALSE,"5-2";#N/A,#N/A,FALSE,"5-6";#N/A,#N/A,FALSE,"5-9";#N/A,#N/A,FALSE,"5-15";#N/A,#N/A,FALSE,"5-32";#N/A,#N/A,FALSE,"5-34"}</definedName>
    <definedName name="建物価格" hidden="1">{#N/A,#N/A,FALSE,"5-1";#N/A,#N/A,FALSE,"5-2";#N/A,#N/A,FALSE,"5-6";#N/A,#N/A,FALSE,"5-9";#N/A,#N/A,FALSE,"5-15";#N/A,#N/A,FALSE,"5-32";#N/A,#N/A,FALSE,"5-34"}</definedName>
    <definedName name="五十鈴川修正作業" hidden="1">{"'買掛金'!$J$6"}</definedName>
    <definedName name="差入保証金" hidden="1">{"'買掛金'!$J$6"}</definedName>
    <definedName name="雑費" hidden="1">{"'買掛金'!$J$6"}</definedName>
    <definedName name="支援基準適合性" localSheetId="4" hidden="1">{#N/A,#N/A,FALSE,"Aging Summary";#N/A,#N/A,FALSE,"Ratio Analysis";#N/A,#N/A,FALSE,"Test 120 Day Accts";#N/A,#N/A,FALSE,"Tickmarks"}</definedName>
    <definedName name="支援基準適合性" localSheetId="5" hidden="1">{#N/A,#N/A,FALSE,"Aging Summary";#N/A,#N/A,FALSE,"Ratio Analysis";#N/A,#N/A,FALSE,"Test 120 Day Accts";#N/A,#N/A,FALSE,"Tickmarks"}</definedName>
    <definedName name="支援基準適合性" hidden="1">{#N/A,#N/A,FALSE,"Aging Summary";#N/A,#N/A,FALSE,"Ratio Analysis";#N/A,#N/A,FALSE,"Test 120 Day Accts";#N/A,#N/A,FALSE,"Tickmarks"}</definedName>
    <definedName name="支払" hidden="1">{"'買掛金'!$J$6"}</definedName>
    <definedName name="支払手形" hidden="1">{"'買掛金'!$J$6"}</definedName>
    <definedName name="資金使途別ﾁｪｯｸ項目" hidden="1">{"'下期集計（10.27迄・速報値）'!$Q$16"}</definedName>
    <definedName name="資料・質問リスト_20170410高玉更新" localSheetId="3" hidden="1">#REF!</definedName>
    <definedName name="資料・質問リスト_20170410高玉更新" hidden="1">#REF!</definedName>
    <definedName name="車輌" localSheetId="5"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車輌" hidden="1">{#N/A,"店５５",FALSE,"作表用";#N/A,#N/A,FALSE,"店舗配布用 (2)";#N/A,"店６０",FALSE,"作表用";#N/A,#N/A,FALSE,"店舗配布用 (2)";#N/A,"店６１",FALSE,"作表用";#N/A,#N/A,FALSE,"店舗配布用 (2)";#N/A,"店６２",FALSE,"作表用";#N/A,#N/A,FALSE,"店舗配布用 (2)";#N/A,"店６３",FALSE,"作表用";#N/A,#N/A,FALSE,"店舗配布用 (2)";#N/A,"店６４",FALSE,"作表用";#N/A,#N/A,FALSE,"店舗配布用 (2)";#N/A,"店６５",FALSE,"作表用";#N/A,#N/A,FALSE,"店舗配布用 (2)";#N/A,"店６６",FALSE,"作表用";#N/A,#N/A,FALSE,"店舗配布用 (2)";#N/A,"店６７",FALSE,"作表用";#N/A,#N/A,FALSE,"店舗配布用 (2)";#N/A,"店６８",FALSE,"作表用";#N/A,#N/A,FALSE,"店舗配布用 (2)";#N/A,"店６９",FALSE,"作表用";#N/A,#N/A,FALSE,"店舗配布用 (2)";#N/A,"店７４",FALSE,"作表用";#N/A,#N/A,FALSE,"店舗配布用 (2)";#N/A,"店７７",FALSE,"作表用";#N/A,#N/A,FALSE,"店舗配布用 (2)";#N/A,"店９０",FALSE,"作表用";#N/A,#N/A,FALSE,"店舗配布用 (2)";#N/A,"店９２",FALSE,"作表用";#N/A,#N/A,FALSE,"店舗配布用 (2)";#N/A,"店２０６",FALSE,"作表用";#N/A,#N/A,FALSE,"店舗配布用 (2)";#N/A,"店２０７",FALSE,"作表用";#N/A,#N/A,FALSE,"店舗配布用 (2)";#N/A,"店２１７",FALSE,"作表用";#N/A,#N/A,FALSE,"店舗配布用 (2)";#N/A,"店２１１",FALSE,"作表用";#N/A,#N/A,FALSE,"店舗配布用 (2)";#N/A,"店１０１",FALSE,"作表用";#N/A,#N/A,FALSE,"店舗配布用 (2)";#N/A,"店１０３",FALSE,"作表用";#N/A,#N/A,FALSE,"店舗配布用 (2)"}</definedName>
    <definedName name="借入金" localSheetId="1"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借入金" localSheetId="5"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借入金"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修正" hidden="1">{"'下期集計（10.27迄・速報値）'!$Q$16"}</definedName>
    <definedName name="秋山" localSheetId="5" hidden="1">{#N/A,#N/A,FALSE,"5-1";#N/A,#N/A,FALSE,"5-2";#N/A,#N/A,FALSE,"5-6";#N/A,#N/A,FALSE,"5-9";#N/A,#N/A,FALSE,"5-15";#N/A,#N/A,FALSE,"5-32";#N/A,#N/A,FALSE,"5-34"}</definedName>
    <definedName name="秋山" hidden="1">{#N/A,#N/A,FALSE,"5-1";#N/A,#N/A,FALSE,"5-2";#N/A,#N/A,FALSE,"5-6";#N/A,#N/A,FALSE,"5-9";#N/A,#N/A,FALSE,"5-15";#N/A,#N/A,FALSE,"5-32";#N/A,#N/A,FALSE,"5-34"}</definedName>
    <definedName name="什器備品" localSheetId="5" hidden="1">{#N/A,#N/A,FALSE,"Aging Summary";#N/A,#N/A,FALSE,"Ratio Analysis";#N/A,#N/A,FALSE,"Test 120 Day Accts";#N/A,#N/A,FALSE,"Tickmarks"}</definedName>
    <definedName name="什器備品" hidden="1">{#N/A,#N/A,FALSE,"Aging Summary";#N/A,#N/A,FALSE,"Ratio Analysis";#N/A,#N/A,FALSE,"Test 120 Day Accts";#N/A,#N/A,FALSE,"Tickmarks"}</definedName>
    <definedName name="上期" hidden="1">{"'Sheet1'!$A$1:$I$153"}</definedName>
    <definedName name="上甲子園日程" hidden="1">{TRUE,TRUE,-1.25,-15.5,484.5,279,FALSE,TRUE,TRUE,TRUE,0,7,#N/A,9,#N/A,7.08474576271186,19.6875,1,FALSE,FALSE,3,TRUE,1,FALSE,100,"Swvu.一覧表.","ACwvu.一覧表.",#N/A,FALSE,FALSE,0.78,0.78,1,1,1,"&amp;A","- &amp;P -",FALSE,FALSE,FALSE,FALSE,1,100,#N/A,#N/A,FALSE,FALSE,#N/A,#N/A,FALSE,FALSE,FALSE,9,65532,65532,FALSE,FALSE,TRUE,TRUE,TRUE}</definedName>
    <definedName name="絶費" hidden="1">{"'買掛金'!$J$6"}</definedName>
    <definedName name="川田" localSheetId="5" hidden="1">{#N/A,#N/A,FALSE,"5-1";#N/A,#N/A,FALSE,"5-2";#N/A,#N/A,FALSE,"5-6";#N/A,#N/A,FALSE,"5-9";#N/A,#N/A,FALSE,"5-15";#N/A,#N/A,FALSE,"5-32";#N/A,#N/A,FALSE,"5-34"}</definedName>
    <definedName name="川田" hidden="1">{#N/A,#N/A,FALSE,"5-1";#N/A,#N/A,FALSE,"5-2";#N/A,#N/A,FALSE,"5-6";#N/A,#N/A,FALSE,"5-9";#N/A,#N/A,FALSE,"5-15";#N/A,#N/A,FALSE,"5-32";#N/A,#N/A,FALSE,"5-34"}</definedName>
    <definedName name="担当" hidden="1">{"中１",#N/A,FALSE,"損益予算";"中２",#N/A,FALSE,"損益予算";"中３",#N/A,FALSE,"損益予算";"中４",#N/A,FALSE,"損益予算";"中５",#N/A,FALSE,"損益予算";"中６",#N/A,FALSE,"損益予算";"中７",#N/A,FALSE,"損益予算";"中８",#N/A,FALSE,"損益予算";"中９",#N/A,FALSE,"損益予算";"東１",#N/A,FALSE,"損益予算";"東２",#N/A,FALSE,"損益予算";"東３",#N/A,FALSE,"損益予算";"東４",#N/A,FALSE,"損益予算";"東５",#N/A,FALSE,"損益予算";"東６",#N/A,FALSE,"損益予算";"西１",#N/A,FALSE,"損益予算";"西２",#N/A,FALSE,"損益予算";"合計",#N/A,FALSE,"損益予算"}</definedName>
    <definedName name="短期借入金" hidden="1">{"'買掛金'!$J$6"}</definedName>
    <definedName name="長島" hidden="1">{"'買掛金'!$J$6"}</definedName>
    <definedName name="店別得点" hidden="1">{"中１",#N/A,FALSE,"店別配点";"中２",#N/A,FALSE,"店別配点";"中３",#N/A,FALSE,"店別配点";"中４",#N/A,FALSE,"店別配点";"中５",#N/A,FALSE,"店別配点";"中６",#N/A,FALSE,"店別配点";"中７",#N/A,FALSE,"店別配点";"中８",#N/A,FALSE,"店別配点";"中９",#N/A,FALSE,"店別配点";"東１",#N/A,FALSE,"店別配点";"東２",#N/A,FALSE,"店別配点";"東３",#N/A,FALSE,"店別配点";"東４",#N/A,FALSE,"店別配点";"東５",#N/A,FALSE,"店別配点";"東６",#N/A,FALSE,"店別配点";"西１",#N/A,FALSE,"店別配点";"西２",#N/A,FALSE,"店別配点";"合計",#N/A,FALSE,"店別配点"}</definedName>
    <definedName name="唐津店" localSheetId="1"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唐津店" localSheetId="5"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唐津店" hidden="1">{#N/A,"店005",FALSE,"直営";#N/A,"店007",FALSE,"直営";#N/A,"店015",FALSE,"直営";#N/A,"店016",FALSE,"直営";#N/A,"店019",FALSE,"直営";#N/A,"店022",FALSE,"直営";#N/A,"店023",FALSE,"直営";#N/A,"店025",FALSE,"直営";#N/A,"店026",FALSE,"直営";#N/A,"店028",FALSE,"直営";#N/A,"店031",FALSE,"直営";#N/A,"店032",FALSE,"直営";#N/A,"店037",FALSE,"直営";#N/A,"店038",FALSE,"直営";#N/A,"店041",FALSE,"直営";#N/A,"店045",FALSE,"直営";#N/A,"店048",FALSE,"直営";#N/A,"店053",FALSE,"直営";#N/A,"店054",FALSE,"直営";#N/A,"店055",FALSE,"直営";#N/A,"店060",FALSE,"直営";#N/A,"店061",FALSE,"直営";#N/A,"店062",FALSE,"直営";#N/A,"店063",FALSE,"直営";#N/A,"店064",FALSE,"直営";#N/A,"店065",FALSE,"直営";#N/A,"店066",FALSE,"直営";#N/A,"店067",FALSE,"直営";#N/A,"店068",FALSE,"直営";#N/A,"店069",FALSE,"直営";#N/A,"店074",FALSE,"直営";#N/A,"店077",FALSE,"直営";#N/A,"店090",FALSE,"直営";#N/A,"店092",FALSE,"直営";#N/A,"店206",FALSE,"直営";#N/A,"店207",FALSE,"直営";#N/A,"店101",FALSE,"直営";#N/A,"店103",FALSE,"直営";#N/A,"店211",FALSE,"直営";#N/A,"店217",FALSE,"直営";#N/A,"店091",FALSE,"直営";#N/A,"店970",FALSE,"直営";#N/A,"店901",FALSE,"直営";#N/A,"店995",FALSE,"直営";#N/A,"店902",FALSE,"直営"}</definedName>
    <definedName name="日次資金繰４月Ｂ" localSheetId="4" hidden="1">{"'details (2)'!$E$11","'details (2)'!$A$1:$C$466"}</definedName>
    <definedName name="日次資金繰４月Ｂ" localSheetId="5" hidden="1">{"'details (2)'!$E$11","'details (2)'!$A$1:$C$466"}</definedName>
    <definedName name="日次資金繰４月Ｂ" hidden="1">{"'details (2)'!$E$11","'details (2)'!$A$1:$C$466"}</definedName>
    <definedName name="年度別2010" localSheetId="1"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年度別2010" localSheetId="5"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年度別2010" hidden="1">{#N/A,"店６",TRUE,"作表用";#N/A,#N/A,TRUE,"店舗配布用 (2)";#N/A,"店５",TRUE,"作表用";#N/A,#N/A,TRUE,"店舗配布用 (2)";#N/A,"店７",TRUE,"作表用";#N/A,#N/A,TRUE,"店舗配布用 (2)";#N/A,"店１５",TRUE,"作表用";#N/A,#N/A,TRUE,"店舗配布用 (2)";#N/A,"店１６",TRUE,"作表用";#N/A,#N/A,TRUE,"店舗配布用 (2)";#N/A,"店１９",TRUE,"作表用";#N/A,#N/A,TRUE,"店舗配布用 (2)";#N/A,"店２２",TRUE,"作表用";#N/A,#N/A,TRUE,"店舗配布用 (2)";#N/A,"店２３",TRUE,"作表用";#N/A,#N/A,TRUE,"店舗配布用 (2)";#N/A,"店２５",TRUE,"作表用";#N/A,#N/A,TRUE,"店舗配布用 (2)";#N/A,"店２６",TRUE,"作表用";#N/A,#N/A,TRUE,"店舗配布用 (2)";#N/A,"店２８",TRUE,"作表用";#N/A,#N/A,TRUE,"店舗配布用 (2)";#N/A,"店３１",TRUE,"作表用";#N/A,#N/A,TRUE,"店舗配布用 (2)";#N/A,"店３２",TRUE,"作表用";#N/A,#N/A,TRUE,"店舗配布用 (2)";#N/A,"店３７",TRUE,"作表用";#N/A,#N/A,TRUE,"店舗配布用 (2)";#N/A,"店３８",TRUE,"作表用";#N/A,#N/A,TRUE,"店舗配布用 (2)";#N/A,"店４１",TRUE,"作表用";#N/A,#N/A,TRUE,"店舗配布用 (2)";#N/A,"店４５",TRUE,"作表用";#N/A,#N/A,TRUE,"店舗配布用 (2)";#N/A,"店４８",TRUE,"作表用";#N/A,#N/A,TRUE,"店舗配布用 (2)";#N/A,"店５３",TRUE,"作表用";#N/A,#N/A,TRUE,"店舗配布用 (2)";#N/A,"店５４",TRUE,"作表用";#N/A,#N/A,TRUE,"店舗配布用 (2)"}</definedName>
    <definedName name="配点" hidden="1">{"中１",#N/A,FALSE,"店別配点";"中２",#N/A,FALSE,"店別配点";"中３",#N/A,FALSE,"店別配点";"中４",#N/A,FALSE,"店別配点";"中５",#N/A,FALSE,"店別配点";"中６",#N/A,FALSE,"店別配点";"中７",#N/A,FALSE,"店別配点";"中８",#N/A,FALSE,"店別配点";"中９",#N/A,FALSE,"店別配点";"東１",#N/A,FALSE,"店別配点";"東２",#N/A,FALSE,"店別配点";"東３",#N/A,FALSE,"店別配点";"東４",#N/A,FALSE,"店別配点";"東５",#N/A,FALSE,"店別配点";"東６",#N/A,FALSE,"店別配点";"西１",#N/A,FALSE,"店別配点";"西２",#N/A,FALSE,"店別配点";"合計",#N/A,FALSE,"店別配点"}</definedName>
    <definedName name="買掛金" hidden="1">{"'買掛金'!$J$6"}</definedName>
    <definedName name="付属１" localSheetId="3" hidden="1">#REF!</definedName>
    <definedName name="付属１" localSheetId="5" hidden="1">#REF!</definedName>
    <definedName name="付属１" hidden="1">#REF!</definedName>
    <definedName name="部門別" localSheetId="5" hidden="1">{#N/A,#N/A,FALSE,"Aging Summary";#N/A,#N/A,FALSE,"Ratio Analysis";#N/A,#N/A,FALSE,"Test 120 Day Accts";#N/A,#N/A,FALSE,"Tickmarks"}</definedName>
    <definedName name="部門別" hidden="1">{#N/A,#N/A,FALSE,"Aging Summary";#N/A,#N/A,FALSE,"Ratio Analysis";#N/A,#N/A,FALSE,"Test 120 Day Accts";#N/A,#N/A,FALSE,"Tickmarks"}</definedName>
    <definedName name="別" localSheetId="5" hidden="1">{#N/A,#N/A,FALSE,"5-1";#N/A,#N/A,FALSE,"5-2";#N/A,#N/A,FALSE,"5-6";#N/A,#N/A,FALSE,"5-9";#N/A,#N/A,FALSE,"5-15";#N/A,#N/A,FALSE,"5-32";#N/A,#N/A,FALSE,"5-34"}</definedName>
    <definedName name="別" hidden="1">{#N/A,#N/A,FALSE,"5-1";#N/A,#N/A,FALSE,"5-2";#N/A,#N/A,FALSE,"5-6";#N/A,#N/A,FALSE,"5-9";#N/A,#N/A,FALSE,"5-15";#N/A,#N/A,FALSE,"5-32";#N/A,#N/A,FALSE,"5-34"}</definedName>
    <definedName name="別表" localSheetId="5" hidden="1">{#N/A,#N/A,FALSE,"5-1";#N/A,#N/A,FALSE,"5-2";#N/A,#N/A,FALSE,"5-6";#N/A,#N/A,FALSE,"5-9";#N/A,#N/A,FALSE,"5-15";#N/A,#N/A,FALSE,"5-32";#N/A,#N/A,FALSE,"5-34"}</definedName>
    <definedName name="別表" hidden="1">{#N/A,#N/A,FALSE,"5-1";#N/A,#N/A,FALSE,"5-2";#N/A,#N/A,FALSE,"5-6";#N/A,#N/A,FALSE,"5-9";#N/A,#N/A,FALSE,"5-15";#N/A,#N/A,FALSE,"5-32";#N/A,#N/A,FALSE,"5-34"}</definedName>
    <definedName name="別表関係" localSheetId="5" hidden="1">{#N/A,#N/A,FALSE,"5-1";#N/A,#N/A,FALSE,"5-2";#N/A,#N/A,FALSE,"5-6";#N/A,#N/A,FALSE,"5-9";#N/A,#N/A,FALSE,"5-15";#N/A,#N/A,FALSE,"5-32";#N/A,#N/A,FALSE,"5-34"}</definedName>
    <definedName name="別表関係" hidden="1">{#N/A,#N/A,FALSE,"5-1";#N/A,#N/A,FALSE,"5-2";#N/A,#N/A,FALSE,"5-6";#N/A,#N/A,FALSE,"5-9";#N/A,#N/A,FALSE,"5-15";#N/A,#N/A,FALSE,"5-32";#N/A,#N/A,FALSE,"5-34"}</definedName>
    <definedName name="返済計画" localSheetId="3" hidden="1">#REF!</definedName>
    <definedName name="返済計画" hidden="1">#REF!</definedName>
    <definedName name="返済計画１" localSheetId="3" hidden="1">#REF!</definedName>
    <definedName name="返済計画１" hidden="1">#REF!</definedName>
    <definedName name="返戻種類追加" hidden="1">{"'Sheet1'!$A$1:$I$153"}</definedName>
    <definedName name="未払" hidden="1">{"'買掛金'!$J$6"}</definedName>
    <definedName name="未払金" hidden="1">{"'買掛金'!$J$6"}</definedName>
    <definedName name="目次" localSheetId="3" hidden="1">#REF!</definedName>
    <definedName name="目次" localSheetId="5" hidden="1">#REF!</definedName>
    <definedName name="目次" hidden="1">#REF!</definedName>
    <definedName name="目次2" localSheetId="5" hidden="1">{#N/A,#N/A,FALSE,"5-1";#N/A,#N/A,FALSE,"5-2";#N/A,#N/A,FALSE,"5-6";#N/A,#N/A,FALSE,"5-9";#N/A,#N/A,FALSE,"5-15";#N/A,#N/A,FALSE,"5-32";#N/A,#N/A,FALSE,"5-34"}</definedName>
    <definedName name="目次2" hidden="1">{#N/A,#N/A,FALSE,"5-1";#N/A,#N/A,FALSE,"5-2";#N/A,#N/A,FALSE,"5-6";#N/A,#N/A,FALSE,"5-9";#N/A,#N/A,FALSE,"5-15";#N/A,#N/A,FALSE,"5-32";#N/A,#N/A,FALSE,"5-34"}</definedName>
    <definedName name="預り保証金" hidden="1">{"'買掛金'!$J$6"}</definedName>
    <definedName name="要員計画" localSheetId="5" hidden="1">{#N/A,#N/A,FALSE,"5-1";#N/A,#N/A,FALSE,"5-2";#N/A,#N/A,FALSE,"5-6";#N/A,#N/A,FALSE,"5-9";#N/A,#N/A,FALSE,"5-15";#N/A,#N/A,FALSE,"5-32";#N/A,#N/A,FALSE,"5-34"}</definedName>
    <definedName name="要員計画" hidden="1">{#N/A,#N/A,FALSE,"5-1";#N/A,#N/A,FALSE,"5-2";#N/A,#N/A,FALSE,"5-6";#N/A,#N/A,FALSE,"5-9";#N/A,#N/A,FALSE,"5-15";#N/A,#N/A,FALSE,"5-32";#N/A,#N/A,FALSE,"5-34"}</definedName>
    <definedName name="裏書譲渡手形" hidden="1">{"'買掛金'!$J$6"}</definedName>
    <definedName name="累計" hidden="1">255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20" l="1"/>
  <c r="G66" i="20"/>
  <c r="H59" i="20"/>
  <c r="H62" i="20" s="1"/>
  <c r="G59" i="20"/>
  <c r="G62" i="20" s="1"/>
  <c r="F59" i="20"/>
  <c r="F62" i="20" s="1"/>
  <c r="E59" i="20"/>
  <c r="E62" i="20" s="1"/>
  <c r="D59" i="20"/>
  <c r="D62" i="20" s="1"/>
  <c r="P86" i="15" l="1"/>
  <c r="H65" i="20"/>
  <c r="G65" i="20"/>
  <c r="H22" i="20" l="1"/>
  <c r="G22" i="20"/>
  <c r="H21" i="20"/>
  <c r="H13" i="20"/>
  <c r="G13" i="20"/>
  <c r="H12" i="20"/>
  <c r="F36" i="20" l="1"/>
  <c r="E36" i="20"/>
  <c r="D36" i="20"/>
  <c r="F34" i="20"/>
  <c r="E34" i="20"/>
  <c r="D34" i="20"/>
  <c r="F33" i="20"/>
  <c r="E33" i="20"/>
  <c r="D33" i="20"/>
  <c r="F30" i="20"/>
  <c r="E30" i="20"/>
  <c r="D30" i="20"/>
  <c r="F29" i="20"/>
  <c r="E29" i="20"/>
  <c r="D29" i="20"/>
  <c r="F27" i="20"/>
  <c r="E27" i="20"/>
  <c r="D27" i="20"/>
  <c r="F26" i="20"/>
  <c r="E26" i="20"/>
  <c r="D26" i="20"/>
  <c r="F22" i="20"/>
  <c r="E22" i="20"/>
  <c r="D22" i="20"/>
  <c r="F21" i="20"/>
  <c r="E21" i="20"/>
  <c r="D21" i="20"/>
  <c r="F20" i="20"/>
  <c r="E20" i="20"/>
  <c r="D20" i="20"/>
  <c r="F19" i="20"/>
  <c r="E19" i="20"/>
  <c r="D19" i="20"/>
  <c r="F18" i="20"/>
  <c r="E18" i="20"/>
  <c r="D18" i="20"/>
  <c r="F17" i="20"/>
  <c r="E17" i="20"/>
  <c r="D17" i="20"/>
  <c r="F13" i="20"/>
  <c r="E13" i="20"/>
  <c r="D13" i="20"/>
  <c r="F12" i="20"/>
  <c r="E12" i="20"/>
  <c r="D12" i="20"/>
  <c r="F11" i="20"/>
  <c r="E11" i="20"/>
  <c r="F10" i="20"/>
  <c r="E10" i="20"/>
  <c r="F9" i="20"/>
  <c r="E9" i="20"/>
  <c r="D9" i="20"/>
  <c r="F8" i="20"/>
  <c r="E8" i="20"/>
  <c r="D8" i="20"/>
  <c r="F7" i="20"/>
  <c r="E7" i="20"/>
  <c r="D7" i="20"/>
  <c r="F6" i="20"/>
  <c r="E6" i="20"/>
  <c r="D6" i="20"/>
  <c r="F5" i="20"/>
  <c r="E5" i="20"/>
  <c r="D5" i="20"/>
  <c r="E23" i="20" l="1"/>
  <c r="F23" i="20"/>
  <c r="AC86" i="15"/>
  <c r="AD84" i="15"/>
  <c r="AC84" i="15"/>
  <c r="AD83" i="15"/>
  <c r="AC83" i="15"/>
  <c r="AD82" i="15"/>
  <c r="AC82" i="15"/>
  <c r="AD81" i="15"/>
  <c r="AC81" i="15"/>
  <c r="AD80" i="15"/>
  <c r="AC80" i="15"/>
  <c r="AD79" i="15"/>
  <c r="AC79" i="15"/>
  <c r="AD78" i="15"/>
  <c r="AC78" i="15"/>
  <c r="AD76" i="15"/>
  <c r="AC76" i="15"/>
  <c r="AD75" i="15"/>
  <c r="AC75" i="15"/>
  <c r="AD74" i="15"/>
  <c r="AC74" i="15"/>
  <c r="AD73" i="15"/>
  <c r="AC73" i="15"/>
  <c r="AD72" i="15"/>
  <c r="AC72" i="15"/>
  <c r="AD71" i="15"/>
  <c r="AC71" i="15"/>
  <c r="AD70" i="15"/>
  <c r="AC70" i="15"/>
  <c r="AD66" i="15"/>
  <c r="AC66" i="15"/>
  <c r="AD65" i="15"/>
  <c r="AC65" i="15"/>
  <c r="AD64" i="15"/>
  <c r="AC64" i="15"/>
  <c r="AD62" i="15"/>
  <c r="AC62" i="15"/>
  <c r="AD61" i="15"/>
  <c r="AC61" i="15"/>
  <c r="AD58" i="15"/>
  <c r="AC58" i="15"/>
  <c r="AD57" i="15"/>
  <c r="AC57" i="15"/>
  <c r="AD56" i="15"/>
  <c r="AC56" i="15"/>
  <c r="AD55" i="15"/>
  <c r="AC55" i="15"/>
  <c r="AD54" i="15"/>
  <c r="AC54" i="15"/>
  <c r="AD53" i="15"/>
  <c r="AC53" i="15"/>
  <c r="AD52" i="15"/>
  <c r="AC52" i="15"/>
  <c r="AD51" i="15"/>
  <c r="AC51" i="15"/>
  <c r="AD49" i="15"/>
  <c r="AC49" i="15"/>
  <c r="AD48" i="15"/>
  <c r="AC48" i="15"/>
  <c r="AD47" i="15"/>
  <c r="AC47" i="15"/>
  <c r="D23" i="20" l="1"/>
  <c r="F14" i="20"/>
  <c r="E14" i="20"/>
  <c r="D14" i="20"/>
  <c r="S23" i="4"/>
  <c r="R23" i="4"/>
  <c r="Q23" i="4"/>
  <c r="S14" i="4"/>
  <c r="R14" i="4"/>
  <c r="Q14" i="4"/>
  <c r="F46" i="20" l="1"/>
  <c r="E46" i="20"/>
  <c r="D46" i="20"/>
  <c r="F45" i="20"/>
  <c r="E45" i="20"/>
  <c r="D45" i="20"/>
  <c r="F44" i="20"/>
  <c r="E44" i="20"/>
  <c r="D44" i="20"/>
  <c r="AD36" i="15" l="1"/>
  <c r="H34" i="20" s="1"/>
  <c r="AD32" i="15"/>
  <c r="H30" i="20" s="1"/>
  <c r="AD29" i="15"/>
  <c r="H27" i="20" s="1"/>
  <c r="AD22" i="15"/>
  <c r="H20" i="20" s="1"/>
  <c r="AD20" i="15"/>
  <c r="H18" i="20" s="1"/>
  <c r="AD12" i="15"/>
  <c r="H11" i="20" s="1"/>
  <c r="F3" i="20"/>
  <c r="E3" i="20"/>
  <c r="D3" i="20"/>
  <c r="AD38" i="15"/>
  <c r="H36" i="20" s="1"/>
  <c r="AC38" i="15"/>
  <c r="G36" i="20" s="1"/>
  <c r="AC36" i="15"/>
  <c r="G34" i="20" s="1"/>
  <c r="AD35" i="15"/>
  <c r="H33" i="20" s="1"/>
  <c r="AC35" i="15"/>
  <c r="G33" i="20" s="1"/>
  <c r="AC32" i="15"/>
  <c r="G30" i="20" s="1"/>
  <c r="AD31" i="15"/>
  <c r="H29" i="20" s="1"/>
  <c r="AC31" i="15"/>
  <c r="G29" i="20" s="1"/>
  <c r="AC29" i="15"/>
  <c r="G27" i="20" s="1"/>
  <c r="AD28" i="15"/>
  <c r="H26" i="20" s="1"/>
  <c r="AC28" i="15"/>
  <c r="AC30" i="15" s="1"/>
  <c r="AD24" i="15"/>
  <c r="AC24" i="15"/>
  <c r="AD23" i="15"/>
  <c r="AC23" i="15"/>
  <c r="G21" i="20" s="1"/>
  <c r="AC22" i="15"/>
  <c r="G20" i="20" s="1"/>
  <c r="AD21" i="15"/>
  <c r="H19" i="20" s="1"/>
  <c r="AC21" i="15"/>
  <c r="G19" i="20" s="1"/>
  <c r="AC20" i="15"/>
  <c r="G18" i="20" s="1"/>
  <c r="AD19" i="15"/>
  <c r="H17" i="20" s="1"/>
  <c r="AC19" i="15"/>
  <c r="G17" i="20" s="1"/>
  <c r="AD15" i="15"/>
  <c r="AC15" i="15"/>
  <c r="AD14" i="15"/>
  <c r="AC14" i="15"/>
  <c r="G12" i="20" s="1"/>
  <c r="AC13" i="15"/>
  <c r="AC9" i="15"/>
  <c r="G7" i="20" s="1"/>
  <c r="AC7" i="15"/>
  <c r="G5" i="20" s="1"/>
  <c r="AD44" i="15"/>
  <c r="AC44" i="15"/>
  <c r="AD5" i="15"/>
  <c r="AC5" i="15"/>
  <c r="AD77" i="15"/>
  <c r="AD69" i="15"/>
  <c r="AD63" i="15"/>
  <c r="AD60" i="15"/>
  <c r="AD50" i="15"/>
  <c r="AD46" i="15"/>
  <c r="AC77" i="15"/>
  <c r="AC69" i="15"/>
  <c r="AC63" i="15"/>
  <c r="AC60" i="15"/>
  <c r="AC50" i="15"/>
  <c r="AC46" i="15"/>
  <c r="AC59" i="15" s="1"/>
  <c r="AA45" i="15"/>
  <c r="Z45" i="15"/>
  <c r="Y45" i="15"/>
  <c r="X45" i="15"/>
  <c r="W45" i="15"/>
  <c r="V45" i="15"/>
  <c r="U45" i="15"/>
  <c r="T45" i="15"/>
  <c r="S45" i="15"/>
  <c r="R45" i="15"/>
  <c r="Q45" i="15"/>
  <c r="P45" i="15"/>
  <c r="O45" i="15"/>
  <c r="N45" i="15"/>
  <c r="M45" i="15"/>
  <c r="L45" i="15"/>
  <c r="K45" i="15"/>
  <c r="J45" i="15"/>
  <c r="I45" i="15"/>
  <c r="H45" i="15"/>
  <c r="G45" i="15"/>
  <c r="F45" i="15"/>
  <c r="E45" i="15"/>
  <c r="D45" i="15"/>
  <c r="G23" i="20" l="1"/>
  <c r="H23" i="20"/>
  <c r="AC33" i="15"/>
  <c r="G26" i="20"/>
  <c r="G28" i="20" s="1"/>
  <c r="AC25" i="15"/>
  <c r="G45" i="20"/>
  <c r="AD67" i="15"/>
  <c r="AC67" i="15"/>
  <c r="AD59" i="15"/>
  <c r="AD7" i="15"/>
  <c r="H5" i="20" s="1"/>
  <c r="AD10" i="15"/>
  <c r="H8" i="20" s="1"/>
  <c r="G10" i="20"/>
  <c r="AD11" i="15"/>
  <c r="H9" i="20" s="1"/>
  <c r="AD9" i="15"/>
  <c r="H7" i="20" s="1"/>
  <c r="AD33" i="15"/>
  <c r="AD30" i="15"/>
  <c r="AD25" i="15"/>
  <c r="G31" i="20"/>
  <c r="AC68" i="15"/>
  <c r="AC85" i="15" s="1"/>
  <c r="AC87" i="15" s="1"/>
  <c r="AD86" i="15" s="1"/>
  <c r="H45" i="20" l="1"/>
  <c r="AD68" i="15"/>
  <c r="AD85" i="15" s="1"/>
  <c r="AD87" i="15" s="1"/>
  <c r="H46" i="20"/>
  <c r="AD13" i="15"/>
  <c r="H10" i="20" s="1"/>
  <c r="E16" i="15" l="1"/>
  <c r="E17" i="15" s="1"/>
  <c r="E18" i="15" s="1"/>
  <c r="AA33" i="15"/>
  <c r="Z33" i="15"/>
  <c r="Y33" i="15"/>
  <c r="X33" i="15"/>
  <c r="W33" i="15"/>
  <c r="V33" i="15"/>
  <c r="U33" i="15"/>
  <c r="T33" i="15"/>
  <c r="S33" i="15"/>
  <c r="R33" i="15"/>
  <c r="Q33" i="15"/>
  <c r="P33" i="15"/>
  <c r="O33" i="15"/>
  <c r="N33" i="15"/>
  <c r="M33" i="15"/>
  <c r="L33" i="15"/>
  <c r="K33" i="15"/>
  <c r="J33" i="15"/>
  <c r="I33" i="15"/>
  <c r="H33" i="15"/>
  <c r="G33" i="15"/>
  <c r="F33" i="15"/>
  <c r="E33" i="15"/>
  <c r="AA30" i="15"/>
  <c r="Z30" i="15"/>
  <c r="Y30" i="15"/>
  <c r="X30" i="15"/>
  <c r="W30" i="15"/>
  <c r="V30" i="15"/>
  <c r="U30" i="15"/>
  <c r="T30" i="15"/>
  <c r="S30" i="15"/>
  <c r="R30" i="15"/>
  <c r="Q30" i="15"/>
  <c r="P30" i="15"/>
  <c r="O30" i="15"/>
  <c r="N30" i="15"/>
  <c r="M30" i="15"/>
  <c r="L30" i="15"/>
  <c r="K30" i="15"/>
  <c r="J30" i="15"/>
  <c r="I30" i="15"/>
  <c r="H30" i="15"/>
  <c r="G30" i="15"/>
  <c r="F30" i="15"/>
  <c r="E30" i="15"/>
  <c r="AA25" i="15"/>
  <c r="Z25" i="15"/>
  <c r="Y25" i="15"/>
  <c r="X25" i="15"/>
  <c r="W25" i="15"/>
  <c r="V25" i="15"/>
  <c r="U25" i="15"/>
  <c r="T25" i="15"/>
  <c r="S25" i="15"/>
  <c r="R25" i="15"/>
  <c r="Q25" i="15"/>
  <c r="P25" i="15"/>
  <c r="O25" i="15"/>
  <c r="N25" i="15"/>
  <c r="M25" i="15"/>
  <c r="L25" i="15"/>
  <c r="K25" i="15"/>
  <c r="J25" i="15"/>
  <c r="I25" i="15"/>
  <c r="H25" i="15"/>
  <c r="G25" i="15"/>
  <c r="F25" i="15"/>
  <c r="E25" i="15"/>
  <c r="D33" i="15"/>
  <c r="D30" i="15"/>
  <c r="D25" i="15"/>
  <c r="H31" i="20"/>
  <c r="H28" i="20"/>
  <c r="F31" i="20"/>
  <c r="E31" i="20"/>
  <c r="D31" i="20"/>
  <c r="F28" i="20"/>
  <c r="E28" i="20"/>
  <c r="D28" i="20"/>
  <c r="F15" i="20"/>
  <c r="F16" i="20" s="1"/>
  <c r="E15" i="20"/>
  <c r="D15" i="20"/>
  <c r="P46" i="15"/>
  <c r="Q46" i="15"/>
  <c r="R46" i="15"/>
  <c r="S46" i="15"/>
  <c r="T46" i="15"/>
  <c r="U46" i="15"/>
  <c r="V46" i="15"/>
  <c r="W46" i="15"/>
  <c r="X46" i="15"/>
  <c r="Y46" i="15"/>
  <c r="Z46" i="15"/>
  <c r="AA46" i="15"/>
  <c r="P50" i="15"/>
  <c r="Q50" i="15"/>
  <c r="R50" i="15"/>
  <c r="S50" i="15"/>
  <c r="T50" i="15"/>
  <c r="T59" i="15" s="1"/>
  <c r="U50" i="15"/>
  <c r="U59" i="15" s="1"/>
  <c r="V50" i="15"/>
  <c r="W50" i="15"/>
  <c r="X50" i="15"/>
  <c r="Y50" i="15"/>
  <c r="Z50" i="15"/>
  <c r="AA50" i="15"/>
  <c r="P59" i="15"/>
  <c r="Q59" i="15"/>
  <c r="R59" i="15"/>
  <c r="S59" i="15"/>
  <c r="AA59" i="15"/>
  <c r="P60" i="15"/>
  <c r="Q60" i="15"/>
  <c r="R60" i="15"/>
  <c r="S60" i="15"/>
  <c r="T60" i="15"/>
  <c r="U60" i="15"/>
  <c r="V60" i="15"/>
  <c r="W60" i="15"/>
  <c r="X60" i="15"/>
  <c r="Y60" i="15"/>
  <c r="Z60" i="15"/>
  <c r="AA60" i="15"/>
  <c r="P63" i="15"/>
  <c r="Q63" i="15"/>
  <c r="R63" i="15"/>
  <c r="S63" i="15"/>
  <c r="T63" i="15"/>
  <c r="U63" i="15"/>
  <c r="V63" i="15"/>
  <c r="W63" i="15"/>
  <c r="W67" i="15" s="1"/>
  <c r="X63" i="15"/>
  <c r="Y63" i="15"/>
  <c r="Z63" i="15"/>
  <c r="Z67" i="15" s="1"/>
  <c r="AA63" i="15"/>
  <c r="P67" i="15"/>
  <c r="Q67" i="15"/>
  <c r="R67" i="15"/>
  <c r="S67" i="15"/>
  <c r="S68" i="15" s="1"/>
  <c r="T67" i="15"/>
  <c r="U67" i="15"/>
  <c r="V67" i="15"/>
  <c r="X67" i="15"/>
  <c r="Y67" i="15"/>
  <c r="P68" i="15"/>
  <c r="P69" i="15"/>
  <c r="Q69" i="15"/>
  <c r="R69" i="15"/>
  <c r="S69" i="15"/>
  <c r="T69" i="15"/>
  <c r="U69" i="15"/>
  <c r="V69" i="15"/>
  <c r="W69" i="15"/>
  <c r="X69" i="15"/>
  <c r="Y69" i="15"/>
  <c r="Z69" i="15"/>
  <c r="AA69" i="15"/>
  <c r="P77" i="15"/>
  <c r="Q77" i="15"/>
  <c r="R77" i="15"/>
  <c r="S77" i="15"/>
  <c r="T77" i="15"/>
  <c r="U77" i="15"/>
  <c r="V77" i="15"/>
  <c r="W77" i="15"/>
  <c r="X77" i="15"/>
  <c r="Y77" i="15"/>
  <c r="Z77" i="15"/>
  <c r="AA77" i="15"/>
  <c r="Q31" i="4"/>
  <c r="S28" i="4"/>
  <c r="R28" i="4"/>
  <c r="Q28" i="4"/>
  <c r="Q46" i="4"/>
  <c r="Q45" i="4"/>
  <c r="Q44" i="4"/>
  <c r="S46" i="4"/>
  <c r="R46" i="4"/>
  <c r="S45" i="4"/>
  <c r="R45" i="4"/>
  <c r="S44" i="4"/>
  <c r="R44" i="4"/>
  <c r="S3" i="4"/>
  <c r="R3" i="4"/>
  <c r="Q3" i="4"/>
  <c r="S31" i="4"/>
  <c r="R31" i="4"/>
  <c r="P85" i="15" l="1"/>
  <c r="P87" i="15" s="1"/>
  <c r="Q86" i="15" s="1"/>
  <c r="AA67" i="15"/>
  <c r="AA68" i="15" s="1"/>
  <c r="AA85" i="15" s="1"/>
  <c r="W59" i="15"/>
  <c r="X59" i="15"/>
  <c r="X68" i="15" s="1"/>
  <c r="X85" i="15" s="1"/>
  <c r="S85" i="15"/>
  <c r="W68" i="15"/>
  <c r="W85" i="15" s="1"/>
  <c r="T68" i="15"/>
  <c r="T85" i="15" s="1"/>
  <c r="R68" i="15"/>
  <c r="R85" i="15" s="1"/>
  <c r="Z59" i="15"/>
  <c r="Z68" i="15" s="1"/>
  <c r="Z85" i="15" s="1"/>
  <c r="V59" i="15"/>
  <c r="V68" i="15" s="1"/>
  <c r="V85" i="15" s="1"/>
  <c r="AC10" i="15"/>
  <c r="G8" i="20" s="1"/>
  <c r="G46" i="20" s="1"/>
  <c r="AC8" i="15"/>
  <c r="AC11" i="15"/>
  <c r="G9" i="20" s="1"/>
  <c r="I16" i="15"/>
  <c r="I17" i="15" s="1"/>
  <c r="I18" i="15" s="1"/>
  <c r="Q68" i="15"/>
  <c r="Q85" i="15" s="1"/>
  <c r="U68" i="15"/>
  <c r="U85" i="15" s="1"/>
  <c r="Y59" i="15"/>
  <c r="Y68" i="15" s="1"/>
  <c r="Y85" i="15" s="1"/>
  <c r="D16" i="15"/>
  <c r="D17" i="15" s="1"/>
  <c r="D26" i="15" s="1"/>
  <c r="Q87" i="15"/>
  <c r="R86" i="15" s="1"/>
  <c r="E26" i="15"/>
  <c r="E34" i="15" s="1"/>
  <c r="E37" i="15" s="1"/>
  <c r="E39" i="15" s="1"/>
  <c r="E24" i="20"/>
  <c r="E16" i="20"/>
  <c r="D24" i="20"/>
  <c r="D16" i="20"/>
  <c r="F24" i="20"/>
  <c r="Q15" i="4"/>
  <c r="S15" i="4"/>
  <c r="S16" i="4" s="1"/>
  <c r="R15" i="4"/>
  <c r="R16" i="4" s="1"/>
  <c r="F16" i="15" l="1"/>
  <c r="F17" i="15" s="1"/>
  <c r="H16" i="15"/>
  <c r="H17" i="15" s="1"/>
  <c r="H26" i="15" s="1"/>
  <c r="H34" i="15" s="1"/>
  <c r="H37" i="15" s="1"/>
  <c r="H39" i="15" s="1"/>
  <c r="G16" i="15"/>
  <c r="G17" i="15" s="1"/>
  <c r="G18" i="15" s="1"/>
  <c r="R87" i="15"/>
  <c r="S86" i="15" s="1"/>
  <c r="S87" i="15" s="1"/>
  <c r="T86" i="15" s="1"/>
  <c r="T87" i="15" s="1"/>
  <c r="U86" i="15" s="1"/>
  <c r="U87" i="15" s="1"/>
  <c r="V86" i="15" s="1"/>
  <c r="V87" i="15" s="1"/>
  <c r="W86" i="15" s="1"/>
  <c r="W87" i="15" s="1"/>
  <c r="X86" i="15" s="1"/>
  <c r="X87" i="15" s="1"/>
  <c r="Y86" i="15" s="1"/>
  <c r="Y87" i="15" s="1"/>
  <c r="Z86" i="15" s="1"/>
  <c r="Z87" i="15" s="1"/>
  <c r="AA86" i="15" s="1"/>
  <c r="AA87" i="15" s="1"/>
  <c r="G6" i="20"/>
  <c r="D27" i="15"/>
  <c r="D34" i="15"/>
  <c r="D37" i="15" s="1"/>
  <c r="D39" i="15" s="1"/>
  <c r="D18" i="15"/>
  <c r="I26" i="15"/>
  <c r="I34" i="15" s="1"/>
  <c r="I37" i="15" s="1"/>
  <c r="I39" i="15" s="1"/>
  <c r="L16" i="15"/>
  <c r="L17" i="15" s="1"/>
  <c r="J16" i="15"/>
  <c r="J17" i="15" s="1"/>
  <c r="J18" i="15" s="1"/>
  <c r="K16" i="15"/>
  <c r="K17" i="15" s="1"/>
  <c r="K18" i="15" s="1"/>
  <c r="M16" i="15"/>
  <c r="M17" i="15" s="1"/>
  <c r="E27" i="15"/>
  <c r="D32" i="20"/>
  <c r="D25" i="20"/>
  <c r="F32" i="20"/>
  <c r="F25" i="20"/>
  <c r="E25" i="20"/>
  <c r="E32" i="20"/>
  <c r="Q24" i="4"/>
  <c r="S24" i="4"/>
  <c r="R24" i="4"/>
  <c r="Q16" i="4"/>
  <c r="G44" i="20" l="1"/>
  <c r="H18" i="15"/>
  <c r="G26" i="15"/>
  <c r="G27" i="15" s="1"/>
  <c r="Q32" i="4"/>
  <c r="Q35" i="4" s="1"/>
  <c r="Q37" i="4" s="1"/>
  <c r="Q25" i="4"/>
  <c r="F18" i="15"/>
  <c r="F26" i="15"/>
  <c r="H27" i="15"/>
  <c r="F35" i="20"/>
  <c r="E35" i="20"/>
  <c r="D35" i="20"/>
  <c r="K26" i="15"/>
  <c r="K34" i="15" s="1"/>
  <c r="K37" i="15" s="1"/>
  <c r="K39" i="15" s="1"/>
  <c r="I27" i="15"/>
  <c r="L26" i="15"/>
  <c r="L18" i="15"/>
  <c r="J26" i="15"/>
  <c r="J27" i="15" s="1"/>
  <c r="N16" i="15"/>
  <c r="N17" i="15" s="1"/>
  <c r="M26" i="15"/>
  <c r="M18" i="15"/>
  <c r="R32" i="4"/>
  <c r="S32" i="4"/>
  <c r="S25" i="4"/>
  <c r="R25" i="4"/>
  <c r="E37" i="20" l="1"/>
  <c r="F37" i="20"/>
  <c r="D37" i="20"/>
  <c r="G34" i="15"/>
  <c r="G37" i="15" s="1"/>
  <c r="G39" i="15" s="1"/>
  <c r="AA16" i="15"/>
  <c r="AA17" i="15" s="1"/>
  <c r="W16" i="15"/>
  <c r="W17" i="15" s="1"/>
  <c r="S16" i="15"/>
  <c r="S17" i="15" s="1"/>
  <c r="Z16" i="15"/>
  <c r="Z17" i="15" s="1"/>
  <c r="V16" i="15"/>
  <c r="V17" i="15" s="1"/>
  <c r="R16" i="15"/>
  <c r="R17" i="15" s="1"/>
  <c r="Y16" i="15"/>
  <c r="Y17" i="15" s="1"/>
  <c r="U16" i="15"/>
  <c r="U17" i="15" s="1"/>
  <c r="X16" i="15"/>
  <c r="X17" i="15" s="1"/>
  <c r="T16" i="15"/>
  <c r="T17" i="15" s="1"/>
  <c r="P16" i="15"/>
  <c r="P17" i="15" s="1"/>
  <c r="F27" i="15"/>
  <c r="F34" i="15"/>
  <c r="F37" i="15" s="1"/>
  <c r="F39" i="15" s="1"/>
  <c r="O16" i="15"/>
  <c r="O17" i="15" s="1"/>
  <c r="O18" i="15" s="1"/>
  <c r="AC12" i="15"/>
  <c r="K27" i="15"/>
  <c r="J34" i="15"/>
  <c r="J37" i="15" s="1"/>
  <c r="J39" i="15" s="1"/>
  <c r="L34" i="15"/>
  <c r="L37" i="15" s="1"/>
  <c r="L39" i="15" s="1"/>
  <c r="L27" i="15"/>
  <c r="M34" i="15"/>
  <c r="M37" i="15" s="1"/>
  <c r="M39" i="15" s="1"/>
  <c r="M27" i="15"/>
  <c r="N18" i="15"/>
  <c r="N26" i="15"/>
  <c r="R35" i="4"/>
  <c r="R37" i="4" s="1"/>
  <c r="S35" i="4"/>
  <c r="S37" i="4" s="1"/>
  <c r="U26" i="15" l="1"/>
  <c r="U18" i="15"/>
  <c r="Y18" i="15"/>
  <c r="Y26" i="15"/>
  <c r="X26" i="15"/>
  <c r="X18" i="15"/>
  <c r="R18" i="15"/>
  <c r="R26" i="15"/>
  <c r="W18" i="15"/>
  <c r="W26" i="15"/>
  <c r="P26" i="15"/>
  <c r="P18" i="15"/>
  <c r="Z26" i="15"/>
  <c r="Z18" i="15"/>
  <c r="T26" i="15"/>
  <c r="T18" i="15"/>
  <c r="S18" i="15"/>
  <c r="S26" i="15"/>
  <c r="AD8" i="15"/>
  <c r="Q16" i="15"/>
  <c r="Q17" i="15" s="1"/>
  <c r="V26" i="15"/>
  <c r="V18" i="15"/>
  <c r="AA18" i="15"/>
  <c r="AA26" i="15"/>
  <c r="G11" i="20"/>
  <c r="AC16" i="15"/>
  <c r="AC17" i="15" s="1"/>
  <c r="O26" i="15"/>
  <c r="O34" i="15" s="1"/>
  <c r="O37" i="15" s="1"/>
  <c r="O39" i="15" s="1"/>
  <c r="N27" i="15"/>
  <c r="N34" i="15"/>
  <c r="N37" i="15" s="1"/>
  <c r="N39" i="15" s="1"/>
  <c r="G14" i="20" l="1"/>
  <c r="G15" i="20" s="1"/>
  <c r="AD16" i="15"/>
  <c r="AD17" i="15" s="1"/>
  <c r="AD18" i="15" s="1"/>
  <c r="H6" i="20"/>
  <c r="AA34" i="15"/>
  <c r="AA37" i="15" s="1"/>
  <c r="AA39" i="15" s="1"/>
  <c r="AA27" i="15"/>
  <c r="R27" i="15"/>
  <c r="R34" i="15"/>
  <c r="R37" i="15" s="1"/>
  <c r="R39" i="15" s="1"/>
  <c r="Y27" i="15"/>
  <c r="Y34" i="15"/>
  <c r="Y37" i="15" s="1"/>
  <c r="Y39" i="15" s="1"/>
  <c r="T27" i="15"/>
  <c r="T34" i="15"/>
  <c r="T37" i="15" s="1"/>
  <c r="T39" i="15" s="1"/>
  <c r="Q18" i="15"/>
  <c r="Q26" i="15"/>
  <c r="AD26" i="15"/>
  <c r="P34" i="15"/>
  <c r="P37" i="15" s="1"/>
  <c r="P39" i="15" s="1"/>
  <c r="P27" i="15"/>
  <c r="S34" i="15"/>
  <c r="S37" i="15" s="1"/>
  <c r="S39" i="15" s="1"/>
  <c r="S27" i="15"/>
  <c r="W27" i="15"/>
  <c r="W34" i="15"/>
  <c r="W37" i="15" s="1"/>
  <c r="W39" i="15" s="1"/>
  <c r="V27" i="15"/>
  <c r="V34" i="15"/>
  <c r="V37" i="15" s="1"/>
  <c r="V39" i="15" s="1"/>
  <c r="Z27" i="15"/>
  <c r="Z34" i="15"/>
  <c r="Z37" i="15" s="1"/>
  <c r="Z39" i="15" s="1"/>
  <c r="X34" i="15"/>
  <c r="X37" i="15" s="1"/>
  <c r="X39" i="15" s="1"/>
  <c r="X27" i="15"/>
  <c r="U34" i="15"/>
  <c r="U37" i="15" s="1"/>
  <c r="U39" i="15" s="1"/>
  <c r="U27" i="15"/>
  <c r="O27" i="15"/>
  <c r="AC18" i="15"/>
  <c r="AC26" i="15"/>
  <c r="G16" i="20" l="1"/>
  <c r="G24" i="20"/>
  <c r="H44" i="20"/>
  <c r="H14" i="20"/>
  <c r="H15" i="20" s="1"/>
  <c r="AD27" i="15"/>
  <c r="AD34" i="15"/>
  <c r="AD37" i="15" s="1"/>
  <c r="AD39" i="15" s="1"/>
  <c r="Q27" i="15"/>
  <c r="Q34" i="15"/>
  <c r="Q37" i="15" s="1"/>
  <c r="Q39" i="15" s="1"/>
  <c r="AC27" i="15"/>
  <c r="AC34" i="15"/>
  <c r="AC37" i="15" s="1"/>
  <c r="AC39" i="15" s="1"/>
  <c r="G25" i="20" l="1"/>
  <c r="G32" i="20"/>
  <c r="G35" i="20" s="1"/>
  <c r="H24" i="20"/>
  <c r="H16" i="20"/>
  <c r="G37" i="20" l="1"/>
  <c r="G70" i="20" s="1"/>
  <c r="H25" i="20"/>
  <c r="H32" i="20"/>
  <c r="H35" i="20" l="1"/>
  <c r="H37" i="20" l="1"/>
  <c r="H70" i="20" s="1"/>
  <c r="L22" i="6" l="1"/>
  <c r="H3" i="20"/>
  <c r="G3" i="20"/>
  <c r="O77" i="15" l="1"/>
  <c r="N77" i="15"/>
  <c r="M77" i="15"/>
  <c r="L77" i="15"/>
  <c r="K77" i="15"/>
  <c r="J77" i="15"/>
  <c r="I77" i="15"/>
  <c r="H77" i="15"/>
  <c r="G77" i="15"/>
  <c r="F77" i="15"/>
  <c r="E77" i="15"/>
  <c r="D77" i="15"/>
  <c r="C73" i="15"/>
  <c r="C72" i="15"/>
  <c r="C71" i="15"/>
  <c r="C70" i="15"/>
  <c r="O69" i="15"/>
  <c r="N69" i="15"/>
  <c r="M69" i="15"/>
  <c r="L69" i="15"/>
  <c r="K69" i="15"/>
  <c r="J69" i="15"/>
  <c r="I69" i="15"/>
  <c r="H69" i="15"/>
  <c r="G69" i="15"/>
  <c r="F69" i="15"/>
  <c r="E69" i="15"/>
  <c r="D69" i="15"/>
  <c r="O63" i="15"/>
  <c r="N63" i="15"/>
  <c r="M63" i="15"/>
  <c r="L63" i="15"/>
  <c r="K63" i="15"/>
  <c r="J63" i="15"/>
  <c r="I63" i="15"/>
  <c r="H63" i="15"/>
  <c r="G63" i="15"/>
  <c r="F63" i="15"/>
  <c r="E63" i="15"/>
  <c r="D63" i="15"/>
  <c r="O60" i="15"/>
  <c r="O67" i="15" s="1"/>
  <c r="N60" i="15"/>
  <c r="N67" i="15" s="1"/>
  <c r="M60" i="15"/>
  <c r="M67" i="15" s="1"/>
  <c r="L60" i="15"/>
  <c r="L67" i="15" s="1"/>
  <c r="K60" i="15"/>
  <c r="K67" i="15" s="1"/>
  <c r="J60" i="15"/>
  <c r="J67" i="15" s="1"/>
  <c r="I60" i="15"/>
  <c r="I67" i="15" s="1"/>
  <c r="H60" i="15"/>
  <c r="H67" i="15" s="1"/>
  <c r="G60" i="15"/>
  <c r="G67" i="15" s="1"/>
  <c r="F60" i="15"/>
  <c r="F67" i="15" s="1"/>
  <c r="E60" i="15"/>
  <c r="E67" i="15" s="1"/>
  <c r="D60" i="15"/>
  <c r="D67" i="15" s="1"/>
  <c r="O50" i="15"/>
  <c r="N50" i="15"/>
  <c r="M50" i="15"/>
  <c r="L50" i="15"/>
  <c r="K50" i="15"/>
  <c r="J50" i="15"/>
  <c r="I50" i="15"/>
  <c r="H50" i="15"/>
  <c r="G50" i="15"/>
  <c r="F50" i="15"/>
  <c r="E50" i="15"/>
  <c r="D50" i="15"/>
  <c r="O46" i="15"/>
  <c r="O59" i="15" s="1"/>
  <c r="N46" i="15"/>
  <c r="N59" i="15" s="1"/>
  <c r="N68" i="15" s="1"/>
  <c r="M46" i="15"/>
  <c r="M59" i="15" s="1"/>
  <c r="M68" i="15" s="1"/>
  <c r="M85" i="15" s="1"/>
  <c r="L46" i="15"/>
  <c r="L59" i="15" s="1"/>
  <c r="K46" i="15"/>
  <c r="K59" i="15" s="1"/>
  <c r="K68" i="15" s="1"/>
  <c r="K85" i="15" s="1"/>
  <c r="J46" i="15"/>
  <c r="J59" i="15" s="1"/>
  <c r="J68" i="15" s="1"/>
  <c r="J85" i="15" s="1"/>
  <c r="I46" i="15"/>
  <c r="I59" i="15" s="1"/>
  <c r="H46" i="15"/>
  <c r="H59" i="15" s="1"/>
  <c r="H68" i="15" s="1"/>
  <c r="G46" i="15"/>
  <c r="G59" i="15" s="1"/>
  <c r="G68" i="15" s="1"/>
  <c r="G85" i="15" s="1"/>
  <c r="F46" i="15"/>
  <c r="F59" i="15" s="1"/>
  <c r="F68" i="15" s="1"/>
  <c r="F85" i="15" s="1"/>
  <c r="E46" i="15"/>
  <c r="E59" i="15" s="1"/>
  <c r="E68" i="15" s="1"/>
  <c r="E85" i="15" s="1"/>
  <c r="D46" i="15"/>
  <c r="D59" i="15" s="1"/>
  <c r="D68" i="15" s="1"/>
  <c r="P32" i="2"/>
  <c r="P30" i="2"/>
  <c r="F12" i="1"/>
  <c r="P43" i="15" s="1"/>
  <c r="E12" i="1"/>
  <c r="D43" i="15" s="1"/>
  <c r="D12" i="1"/>
  <c r="C12" i="1"/>
  <c r="B12" i="1"/>
  <c r="D4" i="20" l="1"/>
  <c r="Q4" i="4"/>
  <c r="E4" i="20"/>
  <c r="R4" i="4"/>
  <c r="F4" i="20"/>
  <c r="S4" i="4"/>
  <c r="AC45" i="15"/>
  <c r="AC6" i="15"/>
  <c r="D4" i="15"/>
  <c r="AD45" i="15"/>
  <c r="AD6" i="15"/>
  <c r="P4" i="15"/>
  <c r="G4" i="20"/>
  <c r="L23" i="6"/>
  <c r="H4" i="20"/>
  <c r="N85" i="15"/>
  <c r="O68" i="15"/>
  <c r="O85" i="15" s="1"/>
  <c r="D85" i="15"/>
  <c r="D87" i="15" s="1"/>
  <c r="E86" i="15" s="1"/>
  <c r="E87" i="15" s="1"/>
  <c r="F86" i="15" s="1"/>
  <c r="F87" i="15" s="1"/>
  <c r="G86" i="15" s="1"/>
  <c r="G87" i="15" s="1"/>
  <c r="H86" i="15" s="1"/>
  <c r="H85" i="15"/>
  <c r="I68" i="15"/>
  <c r="I85" i="15" s="1"/>
  <c r="L68" i="15"/>
  <c r="L85" i="15" s="1"/>
  <c r="H87" i="15" l="1"/>
  <c r="I86" i="15" s="1"/>
  <c r="I87" i="15" s="1"/>
  <c r="J86" i="15" s="1"/>
  <c r="J87" i="15" s="1"/>
  <c r="K86" i="15" s="1"/>
  <c r="K87" i="15" s="1"/>
  <c r="L86" i="15" s="1"/>
  <c r="L87" i="15" s="1"/>
  <c r="M86" i="15" s="1"/>
  <c r="M87" i="15" s="1"/>
  <c r="N86" i="15" s="1"/>
  <c r="N87" i="15" s="1"/>
  <c r="O86" i="15" s="1"/>
  <c r="O87" i="15" s="1"/>
</calcChain>
</file>

<file path=xl/sharedStrings.xml><?xml version="1.0" encoding="utf-8"?>
<sst xmlns="http://schemas.openxmlformats.org/spreadsheetml/2006/main" count="309" uniqueCount="232">
  <si>
    <r>
      <rPr>
        <sz val="10"/>
        <color theme="1"/>
        <rFont val="ＭＳ Ｐゴシック"/>
        <family val="3"/>
        <charset val="128"/>
      </rPr>
      <t>対象事業者名</t>
    </r>
    <rPh sb="0" eb="2">
      <t>タイショウ</t>
    </rPh>
    <rPh sb="2" eb="5">
      <t>ジギョウシャ</t>
    </rPh>
    <rPh sb="5" eb="6">
      <t>メイ</t>
    </rPh>
    <phoneticPr fontId="6"/>
  </si>
  <si>
    <r>
      <rPr>
        <sz val="10"/>
        <color theme="1"/>
        <rFont val="ＭＳ Ｐゴシック"/>
        <family val="3"/>
        <charset val="128"/>
      </rPr>
      <t>株式会社●●●●</t>
    </r>
    <rPh sb="0" eb="4">
      <t>カブシキガイシャ</t>
    </rPh>
    <phoneticPr fontId="6"/>
  </si>
  <si>
    <r>
      <rPr>
        <sz val="10"/>
        <color theme="1"/>
        <rFont val="ＭＳ Ｐゴシック"/>
        <family val="3"/>
        <charset val="128"/>
      </rPr>
      <t>代表者名</t>
    </r>
    <rPh sb="0" eb="3">
      <t>ダイヒョウシャ</t>
    </rPh>
    <rPh sb="3" eb="4">
      <t>メイ</t>
    </rPh>
    <phoneticPr fontId="6"/>
  </si>
  <si>
    <t>直近決算期</t>
    <rPh sb="0" eb="2">
      <t>チョッキン</t>
    </rPh>
    <rPh sb="2" eb="5">
      <t>ケッサンキ</t>
    </rPh>
    <phoneticPr fontId="6"/>
  </si>
  <si>
    <t>直近期</t>
    <rPh sb="0" eb="2">
      <t>チョッキン</t>
    </rPh>
    <rPh sb="2" eb="3">
      <t>キ</t>
    </rPh>
    <phoneticPr fontId="6"/>
  </si>
  <si>
    <r>
      <rPr>
        <sz val="10"/>
        <rFont val="ＭＳ Ｐゴシック"/>
        <family val="3"/>
        <charset val="128"/>
      </rPr>
      <t>実績</t>
    </r>
    <rPh sb="0" eb="2">
      <t>ジッセキ</t>
    </rPh>
    <phoneticPr fontId="15"/>
  </si>
  <si>
    <t>実績</t>
    <rPh sb="0" eb="2">
      <t>ジッセキ</t>
    </rPh>
    <phoneticPr fontId="15"/>
  </si>
  <si>
    <r>
      <rPr>
        <sz val="10"/>
        <rFont val="ＭＳ Ｐゴシック"/>
        <family val="3"/>
        <charset val="128"/>
      </rPr>
      <t>計画</t>
    </r>
    <r>
      <rPr>
        <sz val="10"/>
        <rFont val="Arial"/>
        <family val="2"/>
      </rPr>
      <t>0</t>
    </r>
    <r>
      <rPr>
        <sz val="10"/>
        <rFont val="ＭＳ Ｐゴシック"/>
        <family val="3"/>
        <charset val="128"/>
      </rPr>
      <t>期</t>
    </r>
    <rPh sb="0" eb="2">
      <t>ケイカク</t>
    </rPh>
    <rPh sb="3" eb="4">
      <t>キ</t>
    </rPh>
    <phoneticPr fontId="15"/>
  </si>
  <si>
    <r>
      <rPr>
        <sz val="10"/>
        <rFont val="ＭＳ Ｐゴシック"/>
        <family val="3"/>
        <charset val="128"/>
      </rPr>
      <t>計画</t>
    </r>
    <r>
      <rPr>
        <sz val="10"/>
        <rFont val="Arial"/>
        <family val="2"/>
      </rPr>
      <t>1</t>
    </r>
    <r>
      <rPr>
        <sz val="10"/>
        <rFont val="ＭＳ Ｐゴシック"/>
        <family val="3"/>
        <charset val="128"/>
      </rPr>
      <t>期</t>
    </r>
    <rPh sb="0" eb="2">
      <t>ケイカク</t>
    </rPh>
    <rPh sb="3" eb="4">
      <t>キ</t>
    </rPh>
    <phoneticPr fontId="15"/>
  </si>
  <si>
    <t>中項目</t>
    <rPh sb="0" eb="1">
      <t>チュウ</t>
    </rPh>
    <rPh sb="1" eb="3">
      <t>コウモク</t>
    </rPh>
    <phoneticPr fontId="6"/>
  </si>
  <si>
    <t>ビジネスモデル俯瞰図</t>
    <rPh sb="7" eb="10">
      <t>フカンズ</t>
    </rPh>
    <phoneticPr fontId="6"/>
  </si>
  <si>
    <t>損益実績</t>
    <rPh sb="0" eb="2">
      <t>ソンエキ</t>
    </rPh>
    <rPh sb="2" eb="4">
      <t>ジッセキ</t>
    </rPh>
    <phoneticPr fontId="6"/>
  </si>
  <si>
    <t>現状の課題と問題点</t>
    <rPh sb="0" eb="2">
      <t>ゲンジョウ</t>
    </rPh>
    <rPh sb="3" eb="5">
      <t>カダイ</t>
    </rPh>
    <rPh sb="6" eb="9">
      <t>モンダイテン</t>
    </rPh>
    <phoneticPr fontId="6"/>
  </si>
  <si>
    <t>アクションプラン</t>
    <phoneticPr fontId="6"/>
  </si>
  <si>
    <t>損益計画</t>
    <rPh sb="0" eb="2">
      <t>ソンエキ</t>
    </rPh>
    <rPh sb="2" eb="4">
      <t>ケイカク</t>
    </rPh>
    <phoneticPr fontId="6"/>
  </si>
  <si>
    <t>簡易キャッシュフロー計画</t>
    <rPh sb="0" eb="2">
      <t>カンイ</t>
    </rPh>
    <rPh sb="10" eb="12">
      <t>ケイカク</t>
    </rPh>
    <phoneticPr fontId="6"/>
  </si>
  <si>
    <t>金融支援依頼事項</t>
    <rPh sb="0" eb="2">
      <t>キンユウ</t>
    </rPh>
    <rPh sb="2" eb="4">
      <t>シエン</t>
    </rPh>
    <rPh sb="4" eb="6">
      <t>イライ</t>
    </rPh>
    <rPh sb="6" eb="8">
      <t>ジコウ</t>
    </rPh>
    <phoneticPr fontId="6"/>
  </si>
  <si>
    <t>収益力改善計画</t>
    <rPh sb="0" eb="2">
      <t>シュウエキ</t>
    </rPh>
    <rPh sb="2" eb="3">
      <t>チカラ</t>
    </rPh>
    <rPh sb="3" eb="5">
      <t>カイゼン</t>
    </rPh>
    <rPh sb="5" eb="7">
      <t>ケイカク</t>
    </rPh>
    <phoneticPr fontId="6"/>
  </si>
  <si>
    <r>
      <rPr>
        <sz val="14"/>
        <rFont val="ＭＳ Ｐゴシック"/>
        <family val="3"/>
        <charset val="128"/>
      </rPr>
      <t>●●●●</t>
    </r>
    <r>
      <rPr>
        <sz val="14"/>
        <rFont val="Arial"/>
        <family val="2"/>
      </rPr>
      <t>/</t>
    </r>
    <r>
      <rPr>
        <sz val="14"/>
        <rFont val="ＭＳ Ｐゴシック"/>
        <family val="3"/>
        <charset val="128"/>
      </rPr>
      <t>●●</t>
    </r>
    <r>
      <rPr>
        <sz val="14"/>
        <rFont val="Arial"/>
        <family val="2"/>
      </rPr>
      <t>/</t>
    </r>
    <r>
      <rPr>
        <sz val="14"/>
        <rFont val="ＭＳ Ｐゴシック"/>
        <family val="3"/>
        <charset val="128"/>
      </rPr>
      <t>●●</t>
    </r>
    <phoneticPr fontId="6"/>
  </si>
  <si>
    <r>
      <rPr>
        <sz val="12"/>
        <rFont val="ＭＳ Ｐゴシック"/>
        <family val="3"/>
        <charset val="128"/>
      </rPr>
      <t>（目次）</t>
    </r>
    <rPh sb="1" eb="3">
      <t>モクジ</t>
    </rPh>
    <phoneticPr fontId="6"/>
  </si>
  <si>
    <t>頁</t>
    <rPh sb="0" eb="1">
      <t>ページ</t>
    </rPh>
    <phoneticPr fontId="6"/>
  </si>
  <si>
    <t>貸借対照表計関連計画</t>
    <rPh sb="0" eb="2">
      <t>タイシャク</t>
    </rPh>
    <rPh sb="2" eb="5">
      <t>タイショウヒョウ</t>
    </rPh>
    <rPh sb="5" eb="6">
      <t>ケイ</t>
    </rPh>
    <rPh sb="6" eb="8">
      <t>カンレン</t>
    </rPh>
    <rPh sb="8" eb="10">
      <t>ケイカク</t>
    </rPh>
    <phoneticPr fontId="6"/>
  </si>
  <si>
    <t>月次損益計画</t>
    <rPh sb="0" eb="2">
      <t>ゲツジ</t>
    </rPh>
    <rPh sb="2" eb="4">
      <t>ソンエキ</t>
    </rPh>
    <rPh sb="4" eb="6">
      <t>ケイカク</t>
    </rPh>
    <phoneticPr fontId="6"/>
  </si>
  <si>
    <t>資金繰り予定表</t>
    <rPh sb="0" eb="2">
      <t>シキン</t>
    </rPh>
    <rPh sb="2" eb="3">
      <t>グ</t>
    </rPh>
    <rPh sb="4" eb="7">
      <t>ヨテイヒョウ</t>
    </rPh>
    <phoneticPr fontId="6"/>
  </si>
  <si>
    <r>
      <rPr>
        <sz val="6"/>
        <rFont val="ＭＳ Ｐゴシック"/>
        <family val="3"/>
        <charset val="128"/>
      </rPr>
      <t>印</t>
    </r>
  </si>
  <si>
    <t>■ビジネスモデル俯瞰図</t>
    <rPh sb="8" eb="11">
      <t>フカンズ</t>
    </rPh>
    <phoneticPr fontId="6"/>
  </si>
  <si>
    <t>■損益実績</t>
    <rPh sb="1" eb="3">
      <t>ソンエキ</t>
    </rPh>
    <rPh sb="3" eb="5">
      <t>ジッセキ</t>
    </rPh>
    <phoneticPr fontId="6"/>
  </si>
  <si>
    <t>（単位：千円）</t>
    <rPh sb="1" eb="3">
      <t>タンイ</t>
    </rPh>
    <rPh sb="4" eb="6">
      <t>センエン</t>
    </rPh>
    <phoneticPr fontId="6"/>
  </si>
  <si>
    <t>（会社基本情報）</t>
    <rPh sb="1" eb="3">
      <t>カイシャ</t>
    </rPh>
    <rPh sb="3" eb="5">
      <t>キホン</t>
    </rPh>
    <rPh sb="5" eb="7">
      <t>ジョウホウ</t>
    </rPh>
    <phoneticPr fontId="6"/>
  </si>
  <si>
    <t>会社名</t>
    <rPh sb="0" eb="3">
      <t>カイシャメイ</t>
    </rPh>
    <phoneticPr fontId="6"/>
  </si>
  <si>
    <t>：㈱ABC</t>
    <phoneticPr fontId="6"/>
  </si>
  <si>
    <t>代表者及び年齢</t>
    <rPh sb="0" eb="3">
      <t>ダイヒョウシャ</t>
    </rPh>
    <rPh sb="3" eb="4">
      <t>オヨ</t>
    </rPh>
    <rPh sb="5" eb="7">
      <t>ネンレイ</t>
    </rPh>
    <phoneticPr fontId="6"/>
  </si>
  <si>
    <t>売上高</t>
    <rPh sb="0" eb="2">
      <t>ウリアゲ</t>
    </rPh>
    <rPh sb="2" eb="3">
      <t>タカ</t>
    </rPh>
    <phoneticPr fontId="6"/>
  </si>
  <si>
    <t>本社所在地</t>
    <rPh sb="0" eb="2">
      <t>ホンシャ</t>
    </rPh>
    <rPh sb="2" eb="5">
      <t>ショザイチ</t>
    </rPh>
    <phoneticPr fontId="6"/>
  </si>
  <si>
    <t>材料費</t>
    <rPh sb="0" eb="3">
      <t>ザイリョウヒ</t>
    </rPh>
    <phoneticPr fontId="6"/>
  </si>
  <si>
    <t>設立年月日</t>
    <rPh sb="0" eb="2">
      <t>セツリツ</t>
    </rPh>
    <rPh sb="2" eb="5">
      <t>ネンガッピ</t>
    </rPh>
    <phoneticPr fontId="6"/>
  </si>
  <si>
    <t>労務費</t>
    <rPh sb="0" eb="3">
      <t>ロウムヒ</t>
    </rPh>
    <phoneticPr fontId="6"/>
  </si>
  <si>
    <t>株主</t>
    <rPh sb="0" eb="2">
      <t>カブヌシ</t>
    </rPh>
    <phoneticPr fontId="6"/>
  </si>
  <si>
    <t>外注費</t>
    <rPh sb="0" eb="3">
      <t>ガイチュウヒ</t>
    </rPh>
    <phoneticPr fontId="6"/>
  </si>
  <si>
    <t>役員構成</t>
    <rPh sb="0" eb="2">
      <t>ヤクイン</t>
    </rPh>
    <rPh sb="2" eb="4">
      <t>コウセイ</t>
    </rPh>
    <phoneticPr fontId="6"/>
  </si>
  <si>
    <t>：●●代表取締役社長、■■取締役</t>
    <rPh sb="3" eb="5">
      <t>ダイヒョウ</t>
    </rPh>
    <rPh sb="5" eb="8">
      <t>トリシマリヤク</t>
    </rPh>
    <rPh sb="8" eb="10">
      <t>シャチョウ</t>
    </rPh>
    <rPh sb="13" eb="16">
      <t>トリシマリヤク</t>
    </rPh>
    <phoneticPr fontId="6"/>
  </si>
  <si>
    <t>減価償却費</t>
    <rPh sb="0" eb="2">
      <t>ゲンカ</t>
    </rPh>
    <rPh sb="2" eb="4">
      <t>ショウキャク</t>
    </rPh>
    <rPh sb="4" eb="5">
      <t>ヒ</t>
    </rPh>
    <phoneticPr fontId="6"/>
  </si>
  <si>
    <t>経営理念</t>
    <rPh sb="0" eb="2">
      <t>ケイエイ</t>
    </rPh>
    <rPh sb="2" eb="4">
      <t>リネン</t>
    </rPh>
    <phoneticPr fontId="6"/>
  </si>
  <si>
    <t>その他製造経費</t>
    <rPh sb="2" eb="3">
      <t>タ</t>
    </rPh>
    <rPh sb="3" eb="5">
      <t>セイゾウ</t>
    </rPh>
    <rPh sb="5" eb="7">
      <t>ケイヒ</t>
    </rPh>
    <phoneticPr fontId="6"/>
  </si>
  <si>
    <t>仕入</t>
    <rPh sb="0" eb="2">
      <t>シイレ</t>
    </rPh>
    <phoneticPr fontId="6"/>
  </si>
  <si>
    <t>※必要に応じて科目追加</t>
    <rPh sb="1" eb="3">
      <t>ヒツヨウ</t>
    </rPh>
    <rPh sb="4" eb="5">
      <t>オウ</t>
    </rPh>
    <rPh sb="7" eb="9">
      <t>カモク</t>
    </rPh>
    <rPh sb="9" eb="11">
      <t>ツイカ</t>
    </rPh>
    <phoneticPr fontId="6"/>
  </si>
  <si>
    <t>売上原価</t>
    <rPh sb="0" eb="2">
      <t>ウリアゲ</t>
    </rPh>
    <rPh sb="2" eb="4">
      <t>ゲンカ</t>
    </rPh>
    <phoneticPr fontId="6"/>
  </si>
  <si>
    <t>売上総利益</t>
    <rPh sb="0" eb="2">
      <t>ウリアゲ</t>
    </rPh>
    <rPh sb="2" eb="5">
      <t>ソウリエキ</t>
    </rPh>
    <phoneticPr fontId="6"/>
  </si>
  <si>
    <t>売上総利益率</t>
    <rPh sb="0" eb="2">
      <t>ウリアゲ</t>
    </rPh>
    <rPh sb="2" eb="5">
      <t>ソウリエキ</t>
    </rPh>
    <rPh sb="5" eb="6">
      <t>リツ</t>
    </rPh>
    <phoneticPr fontId="6"/>
  </si>
  <si>
    <t>役員報酬</t>
    <rPh sb="0" eb="2">
      <t>ヤクイン</t>
    </rPh>
    <rPh sb="2" eb="4">
      <t>ホウシュウ</t>
    </rPh>
    <phoneticPr fontId="6"/>
  </si>
  <si>
    <t>人件費（役員報酬以外）</t>
    <rPh sb="0" eb="3">
      <t>ジンケンヒ</t>
    </rPh>
    <rPh sb="4" eb="6">
      <t>ヤクイン</t>
    </rPh>
    <rPh sb="6" eb="8">
      <t>ホウシュウ</t>
    </rPh>
    <rPh sb="8" eb="10">
      <t>イガイ</t>
    </rPh>
    <phoneticPr fontId="6"/>
  </si>
  <si>
    <t>その他経費</t>
    <rPh sb="2" eb="3">
      <t>タ</t>
    </rPh>
    <rPh sb="3" eb="5">
      <t>ケイヒ</t>
    </rPh>
    <phoneticPr fontId="6"/>
  </si>
  <si>
    <t>販売費及び一般管理費</t>
    <rPh sb="0" eb="3">
      <t>ハンバイヒ</t>
    </rPh>
    <rPh sb="3" eb="4">
      <t>オヨ</t>
    </rPh>
    <rPh sb="5" eb="7">
      <t>イッパン</t>
    </rPh>
    <rPh sb="7" eb="10">
      <t>カンリヒ</t>
    </rPh>
    <phoneticPr fontId="6"/>
  </si>
  <si>
    <t>営業利益</t>
    <rPh sb="0" eb="2">
      <t>エイギョウ</t>
    </rPh>
    <rPh sb="2" eb="4">
      <t>リエキ</t>
    </rPh>
    <phoneticPr fontId="6"/>
  </si>
  <si>
    <t>営業利益率</t>
    <rPh sb="0" eb="2">
      <t>エイギョウ</t>
    </rPh>
    <rPh sb="2" eb="4">
      <t>リエキ</t>
    </rPh>
    <rPh sb="4" eb="5">
      <t>リツ</t>
    </rPh>
    <phoneticPr fontId="6"/>
  </si>
  <si>
    <t>受取利息</t>
    <rPh sb="0" eb="2">
      <t>ウケトリ</t>
    </rPh>
    <rPh sb="2" eb="4">
      <t>リソク</t>
    </rPh>
    <phoneticPr fontId="6"/>
  </si>
  <si>
    <t>その他</t>
    <rPh sb="2" eb="3">
      <t>タ</t>
    </rPh>
    <phoneticPr fontId="6"/>
  </si>
  <si>
    <t>営業外収益</t>
    <rPh sb="0" eb="3">
      <t>エイギョウガイ</t>
    </rPh>
    <rPh sb="3" eb="5">
      <t>シュウエキ</t>
    </rPh>
    <phoneticPr fontId="6"/>
  </si>
  <si>
    <t>支払利息</t>
    <rPh sb="0" eb="2">
      <t>シハライ</t>
    </rPh>
    <rPh sb="2" eb="4">
      <t>リソク</t>
    </rPh>
    <phoneticPr fontId="6"/>
  </si>
  <si>
    <t>営業外費用</t>
    <rPh sb="0" eb="3">
      <t>エイギョウガイ</t>
    </rPh>
    <rPh sb="3" eb="5">
      <t>ヒヨウ</t>
    </rPh>
    <phoneticPr fontId="6"/>
  </si>
  <si>
    <t>経常利益</t>
    <rPh sb="0" eb="2">
      <t>ケイツネ</t>
    </rPh>
    <rPh sb="2" eb="4">
      <t>リエキ</t>
    </rPh>
    <phoneticPr fontId="6"/>
  </si>
  <si>
    <t>特別利益</t>
    <rPh sb="0" eb="2">
      <t>トクベツ</t>
    </rPh>
    <rPh sb="2" eb="4">
      <t>リエキ</t>
    </rPh>
    <phoneticPr fontId="6"/>
  </si>
  <si>
    <t>特別損失</t>
    <rPh sb="0" eb="2">
      <t>トクベツ</t>
    </rPh>
    <rPh sb="2" eb="4">
      <t>ソンシツ</t>
    </rPh>
    <phoneticPr fontId="6"/>
  </si>
  <si>
    <t>税引き前利益</t>
    <rPh sb="0" eb="2">
      <t>ゼイビ</t>
    </rPh>
    <rPh sb="3" eb="4">
      <t>マエ</t>
    </rPh>
    <rPh sb="4" eb="6">
      <t>リエキ</t>
    </rPh>
    <phoneticPr fontId="6"/>
  </si>
  <si>
    <t>法人税等</t>
    <rPh sb="0" eb="3">
      <t>ホウジンゼイ</t>
    </rPh>
    <rPh sb="3" eb="4">
      <t>トウ</t>
    </rPh>
    <phoneticPr fontId="6"/>
  </si>
  <si>
    <t>当期純利益</t>
    <rPh sb="0" eb="2">
      <t>トウキ</t>
    </rPh>
    <rPh sb="2" eb="5">
      <t>ジュンリエキ</t>
    </rPh>
    <phoneticPr fontId="6"/>
  </si>
  <si>
    <t>（償却前利益）</t>
    <rPh sb="1" eb="3">
      <t>ショウキャク</t>
    </rPh>
    <rPh sb="3" eb="4">
      <t>マエ</t>
    </rPh>
    <rPh sb="4" eb="6">
      <t>リエキ</t>
    </rPh>
    <phoneticPr fontId="6"/>
  </si>
  <si>
    <t>償却前営業利益</t>
    <rPh sb="0" eb="2">
      <t>ショウキャク</t>
    </rPh>
    <rPh sb="2" eb="3">
      <t>マエ</t>
    </rPh>
    <rPh sb="3" eb="5">
      <t>エイギョウ</t>
    </rPh>
    <rPh sb="5" eb="7">
      <t>リエキ</t>
    </rPh>
    <phoneticPr fontId="6"/>
  </si>
  <si>
    <t>償却前経常利益</t>
    <rPh sb="0" eb="2">
      <t>ショウキャク</t>
    </rPh>
    <rPh sb="2" eb="3">
      <t>マエ</t>
    </rPh>
    <rPh sb="3" eb="5">
      <t>ケイツネ</t>
    </rPh>
    <rPh sb="5" eb="7">
      <t>リエキ</t>
    </rPh>
    <phoneticPr fontId="6"/>
  </si>
  <si>
    <t>（売上比率）</t>
    <rPh sb="1" eb="3">
      <t>ウリアゲ</t>
    </rPh>
    <rPh sb="3" eb="5">
      <t>ヒリツ</t>
    </rPh>
    <phoneticPr fontId="6"/>
  </si>
  <si>
    <t>材料費率</t>
    <rPh sb="0" eb="3">
      <t>ザイリョウヒ</t>
    </rPh>
    <rPh sb="3" eb="4">
      <t>リツ</t>
    </rPh>
    <phoneticPr fontId="6"/>
  </si>
  <si>
    <t>労務費率</t>
    <rPh sb="0" eb="3">
      <t>ロウムヒ</t>
    </rPh>
    <rPh sb="3" eb="4">
      <t>リツ</t>
    </rPh>
    <phoneticPr fontId="6"/>
  </si>
  <si>
    <t>外注比率</t>
    <rPh sb="0" eb="2">
      <t>ガイチュウ</t>
    </rPh>
    <rPh sb="2" eb="4">
      <t>ヒリツ</t>
    </rPh>
    <phoneticPr fontId="6"/>
  </si>
  <si>
    <t>（経営管理指標）</t>
    <rPh sb="1" eb="3">
      <t>ケイエイ</t>
    </rPh>
    <rPh sb="3" eb="5">
      <t>カンリ</t>
    </rPh>
    <rPh sb="5" eb="7">
      <t>シヒョウ</t>
    </rPh>
    <phoneticPr fontId="6"/>
  </si>
  <si>
    <r>
      <rPr>
        <sz val="10"/>
        <rFont val="ＭＳ Ｐゴシック"/>
        <family val="3"/>
        <charset val="128"/>
      </rPr>
      <t>■現状の課題と問題点</t>
    </r>
    <rPh sb="1" eb="3">
      <t>ゲンジョウ</t>
    </rPh>
    <rPh sb="4" eb="6">
      <t>カダイ</t>
    </rPh>
    <rPh sb="7" eb="10">
      <t>モンダイテン</t>
    </rPh>
    <phoneticPr fontId="6"/>
  </si>
  <si>
    <r>
      <rPr>
        <sz val="10"/>
        <rFont val="ＭＳ Ｐゴシック"/>
        <family val="3"/>
        <charset val="128"/>
      </rPr>
      <t>大項目</t>
    </r>
    <rPh sb="0" eb="3">
      <t>ダイコウモク</t>
    </rPh>
    <phoneticPr fontId="6"/>
  </si>
  <si>
    <r>
      <rPr>
        <sz val="10"/>
        <rFont val="ＭＳ Ｐゴシック"/>
        <family val="3"/>
        <charset val="128"/>
      </rPr>
      <t>経営全般</t>
    </r>
    <rPh sb="0" eb="2">
      <t>ケイエイ</t>
    </rPh>
    <rPh sb="2" eb="4">
      <t>ゼンパン</t>
    </rPh>
    <phoneticPr fontId="6"/>
  </si>
  <si>
    <t>売上・収益</t>
    <rPh sb="0" eb="2">
      <t>ウリアゲ</t>
    </rPh>
    <rPh sb="3" eb="5">
      <t>シュウエキ</t>
    </rPh>
    <phoneticPr fontId="6"/>
  </si>
  <si>
    <t>原価・販管費</t>
    <rPh sb="0" eb="2">
      <t>ゲンカ</t>
    </rPh>
    <rPh sb="3" eb="6">
      <t>ハンカンヒ</t>
    </rPh>
    <phoneticPr fontId="6"/>
  </si>
  <si>
    <r>
      <rPr>
        <sz val="10"/>
        <rFont val="ＭＳ Ｐゴシック"/>
        <family val="3"/>
        <charset val="128"/>
      </rPr>
      <t>財務</t>
    </r>
    <rPh sb="0" eb="2">
      <t>ザイム</t>
    </rPh>
    <phoneticPr fontId="6"/>
  </si>
  <si>
    <r>
      <rPr>
        <sz val="10"/>
        <rFont val="ＭＳ Ｐゴシック"/>
        <family val="3"/>
        <charset val="128"/>
      </rPr>
      <t>その他</t>
    </r>
    <rPh sb="2" eb="3">
      <t>タ</t>
    </rPh>
    <phoneticPr fontId="6"/>
  </si>
  <si>
    <r>
      <rPr>
        <sz val="10"/>
        <rFont val="ＭＳ Ｐゴシック"/>
        <family val="3"/>
        <charset val="128"/>
      </rPr>
      <t>■アクションプラン</t>
    </r>
    <phoneticPr fontId="6"/>
  </si>
  <si>
    <r>
      <rPr>
        <sz val="10"/>
        <rFont val="ＭＳ Ｐゴシック"/>
        <family val="3"/>
        <charset val="128"/>
      </rPr>
      <t>（単位：千円）</t>
    </r>
    <rPh sb="1" eb="3">
      <t>タンイ</t>
    </rPh>
    <rPh sb="4" eb="6">
      <t>センエン</t>
    </rPh>
    <phoneticPr fontId="6"/>
  </si>
  <si>
    <t>No.</t>
    <phoneticPr fontId="6"/>
  </si>
  <si>
    <r>
      <rPr>
        <sz val="10"/>
        <rFont val="ＭＳ Ｐゴシック"/>
        <family val="3"/>
        <charset val="128"/>
      </rPr>
      <t>優先度</t>
    </r>
    <rPh sb="0" eb="3">
      <t>ユウセンド</t>
    </rPh>
    <phoneticPr fontId="6"/>
  </si>
  <si>
    <r>
      <rPr>
        <sz val="10"/>
        <rFont val="ＭＳ Ｐゴシック"/>
        <family val="3"/>
        <charset val="128"/>
      </rPr>
      <t>実行責任者</t>
    </r>
    <rPh sb="0" eb="2">
      <t>ジッコウ</t>
    </rPh>
    <rPh sb="2" eb="5">
      <t>セキニンシャ</t>
    </rPh>
    <phoneticPr fontId="6"/>
  </si>
  <si>
    <t>実行担当者</t>
    <rPh sb="0" eb="2">
      <t>ジッコウ</t>
    </rPh>
    <rPh sb="2" eb="5">
      <t>タントウシャ</t>
    </rPh>
    <phoneticPr fontId="6"/>
  </si>
  <si>
    <r>
      <rPr>
        <sz val="10"/>
        <rFont val="ＭＳ Ｐゴシック"/>
        <family val="3"/>
        <charset val="128"/>
      </rPr>
      <t>実行時期</t>
    </r>
    <rPh sb="0" eb="2">
      <t>ジッコウ</t>
    </rPh>
    <rPh sb="2" eb="4">
      <t>ジキ</t>
    </rPh>
    <phoneticPr fontId="6"/>
  </si>
  <si>
    <t>改善目標(計画0期からの増減)</t>
    <rPh sb="0" eb="2">
      <t>カイゼン</t>
    </rPh>
    <rPh sb="2" eb="4">
      <t>モクヒョウ</t>
    </rPh>
    <rPh sb="5" eb="7">
      <t>ケイカク</t>
    </rPh>
    <rPh sb="8" eb="9">
      <t>キ</t>
    </rPh>
    <rPh sb="12" eb="14">
      <t>ゾウゲン</t>
    </rPh>
    <phoneticPr fontId="6"/>
  </si>
  <si>
    <r>
      <rPr>
        <sz val="10"/>
        <rFont val="ＭＳ Ｐゴシック"/>
        <family val="3"/>
        <charset val="128"/>
      </rPr>
      <t>目標</t>
    </r>
    <rPh sb="0" eb="2">
      <t>モクヒョウ</t>
    </rPh>
    <phoneticPr fontId="6"/>
  </si>
  <si>
    <r>
      <rPr>
        <sz val="10"/>
        <rFont val="ＭＳ Ｐゴシック"/>
        <family val="3"/>
        <charset val="128"/>
      </rPr>
      <t>開始</t>
    </r>
    <rPh sb="0" eb="2">
      <t>カイシ</t>
    </rPh>
    <phoneticPr fontId="6"/>
  </si>
  <si>
    <r>
      <rPr>
        <sz val="10"/>
        <rFont val="ＭＳ Ｐゴシック"/>
        <family val="3"/>
        <charset val="128"/>
      </rPr>
      <t>完了</t>
    </r>
    <rPh sb="0" eb="2">
      <t>カンリョウ</t>
    </rPh>
    <phoneticPr fontId="6"/>
  </si>
  <si>
    <t>PL勘定科目
/経営管理指標等</t>
    <rPh sb="2" eb="4">
      <t>カンジョウ</t>
    </rPh>
    <rPh sb="4" eb="6">
      <t>カモク</t>
    </rPh>
    <rPh sb="8" eb="10">
      <t>ケイエイ</t>
    </rPh>
    <rPh sb="10" eb="12">
      <t>カンリ</t>
    </rPh>
    <rPh sb="12" eb="14">
      <t>シヒョウ</t>
    </rPh>
    <rPh sb="14" eb="15">
      <t>トウ</t>
    </rPh>
    <phoneticPr fontId="6"/>
  </si>
  <si>
    <r>
      <t>1-</t>
    </r>
    <r>
      <rPr>
        <sz val="10"/>
        <color theme="1"/>
        <rFont val="ＭＳ Ｐゴシック"/>
        <family val="3"/>
        <charset val="128"/>
      </rPr>
      <t>①</t>
    </r>
    <phoneticPr fontId="6"/>
  </si>
  <si>
    <r>
      <t>1-</t>
    </r>
    <r>
      <rPr>
        <sz val="10"/>
        <color theme="1"/>
        <rFont val="ＭＳ Ｐゴシック"/>
        <family val="3"/>
        <charset val="128"/>
      </rPr>
      <t>②</t>
    </r>
    <phoneticPr fontId="6"/>
  </si>
  <si>
    <r>
      <t>1-</t>
    </r>
    <r>
      <rPr>
        <sz val="10"/>
        <color theme="1"/>
        <rFont val="ＭＳ Ｐゴシック"/>
        <family val="3"/>
        <charset val="128"/>
      </rPr>
      <t>③</t>
    </r>
    <phoneticPr fontId="6"/>
  </si>
  <si>
    <r>
      <rPr>
        <sz val="10"/>
        <rFont val="ＭＳ Ｐゴシック"/>
        <family val="3"/>
        <charset val="128"/>
      </rPr>
      <t>売上・
収益</t>
    </r>
    <rPh sb="0" eb="2">
      <t>ウリアゲ</t>
    </rPh>
    <rPh sb="4" eb="6">
      <t>シュウエキ</t>
    </rPh>
    <phoneticPr fontId="6"/>
  </si>
  <si>
    <r>
      <t>2-</t>
    </r>
    <r>
      <rPr>
        <sz val="10"/>
        <color theme="1"/>
        <rFont val="ＭＳ Ｐゴシック"/>
        <family val="3"/>
        <charset val="128"/>
      </rPr>
      <t>①</t>
    </r>
    <phoneticPr fontId="6"/>
  </si>
  <si>
    <r>
      <t>2-</t>
    </r>
    <r>
      <rPr>
        <sz val="10"/>
        <color theme="1"/>
        <rFont val="ＭＳ Ｐゴシック"/>
        <family val="3"/>
        <charset val="128"/>
      </rPr>
      <t>②</t>
    </r>
    <phoneticPr fontId="6"/>
  </si>
  <si>
    <r>
      <t>2-</t>
    </r>
    <r>
      <rPr>
        <sz val="10"/>
        <color theme="1"/>
        <rFont val="ＭＳ Ｐゴシック"/>
        <family val="3"/>
        <charset val="128"/>
      </rPr>
      <t>③</t>
    </r>
    <phoneticPr fontId="6"/>
  </si>
  <si>
    <r>
      <rPr>
        <sz val="10"/>
        <rFont val="ＭＳ Ｐゴシック"/>
        <family val="3"/>
        <charset val="128"/>
      </rPr>
      <t>原価・
販管費</t>
    </r>
    <rPh sb="0" eb="2">
      <t>ゲンカ</t>
    </rPh>
    <rPh sb="4" eb="7">
      <t>ハンカンヒ</t>
    </rPh>
    <phoneticPr fontId="6"/>
  </si>
  <si>
    <r>
      <t>3-</t>
    </r>
    <r>
      <rPr>
        <sz val="10"/>
        <color theme="1"/>
        <rFont val="ＭＳ Ｐゴシック"/>
        <family val="3"/>
        <charset val="128"/>
      </rPr>
      <t>①</t>
    </r>
    <phoneticPr fontId="6"/>
  </si>
  <si>
    <r>
      <t>3-</t>
    </r>
    <r>
      <rPr>
        <sz val="10"/>
        <color theme="1"/>
        <rFont val="ＭＳ Ｐゴシック"/>
        <family val="3"/>
        <charset val="128"/>
      </rPr>
      <t>②</t>
    </r>
    <phoneticPr fontId="6"/>
  </si>
  <si>
    <r>
      <t>3-</t>
    </r>
    <r>
      <rPr>
        <sz val="10"/>
        <color theme="1"/>
        <rFont val="ＭＳ Ｐゴシック"/>
        <family val="3"/>
        <charset val="128"/>
      </rPr>
      <t>③</t>
    </r>
    <phoneticPr fontId="6"/>
  </si>
  <si>
    <r>
      <t>4-</t>
    </r>
    <r>
      <rPr>
        <sz val="10"/>
        <color theme="1"/>
        <rFont val="ＭＳ Ｐゴシック"/>
        <family val="3"/>
        <charset val="128"/>
      </rPr>
      <t>①</t>
    </r>
    <phoneticPr fontId="6"/>
  </si>
  <si>
    <r>
      <t>4-</t>
    </r>
    <r>
      <rPr>
        <sz val="10"/>
        <color theme="1"/>
        <rFont val="ＭＳ Ｐゴシック"/>
        <family val="3"/>
        <charset val="128"/>
      </rPr>
      <t>②</t>
    </r>
    <phoneticPr fontId="6"/>
  </si>
  <si>
    <r>
      <t>4-</t>
    </r>
    <r>
      <rPr>
        <sz val="10"/>
        <color theme="1"/>
        <rFont val="ＭＳ Ｐゴシック"/>
        <family val="3"/>
        <charset val="128"/>
      </rPr>
      <t>③</t>
    </r>
    <phoneticPr fontId="6"/>
  </si>
  <si>
    <r>
      <t>5-</t>
    </r>
    <r>
      <rPr>
        <sz val="10"/>
        <color theme="1"/>
        <rFont val="ＭＳ Ｐゴシック"/>
        <family val="3"/>
        <charset val="128"/>
      </rPr>
      <t>①</t>
    </r>
    <phoneticPr fontId="6"/>
  </si>
  <si>
    <r>
      <t>5-</t>
    </r>
    <r>
      <rPr>
        <sz val="10"/>
        <color theme="1"/>
        <rFont val="ＭＳ Ｐゴシック"/>
        <family val="3"/>
        <charset val="128"/>
      </rPr>
      <t>②</t>
    </r>
    <phoneticPr fontId="6"/>
  </si>
  <si>
    <r>
      <t>5-</t>
    </r>
    <r>
      <rPr>
        <sz val="10"/>
        <color theme="1"/>
        <rFont val="ＭＳ Ｐゴシック"/>
        <family val="3"/>
        <charset val="128"/>
      </rPr>
      <t>③</t>
    </r>
    <phoneticPr fontId="6"/>
  </si>
  <si>
    <r>
      <rPr>
        <sz val="10"/>
        <rFont val="ＭＳ Ｐゴシック"/>
        <family val="3"/>
        <charset val="128"/>
      </rPr>
      <t>■モニタリング計画</t>
    </r>
    <rPh sb="7" eb="9">
      <t>ケイカク</t>
    </rPh>
    <phoneticPr fontId="6"/>
  </si>
  <si>
    <r>
      <rPr>
        <sz val="10"/>
        <rFont val="ＭＳ Ｐゴシック"/>
        <family val="3"/>
        <charset val="128"/>
      </rPr>
      <t>モニタリング頻度</t>
    </r>
    <rPh sb="6" eb="8">
      <t>ヒンド</t>
    </rPh>
    <phoneticPr fontId="6"/>
  </si>
  <si>
    <r>
      <rPr>
        <sz val="10"/>
        <rFont val="ＭＳ Ｐゴシック"/>
        <family val="3"/>
        <charset val="128"/>
      </rPr>
      <t>モニタリング報告時期</t>
    </r>
    <rPh sb="6" eb="8">
      <t>ホウコク</t>
    </rPh>
    <rPh sb="8" eb="10">
      <t>ジキ</t>
    </rPh>
    <phoneticPr fontId="6"/>
  </si>
  <si>
    <r>
      <rPr>
        <sz val="10"/>
        <rFont val="ＭＳ Ｐゴシック"/>
        <family val="3"/>
        <charset val="128"/>
      </rPr>
      <t>モニタリング報告内容</t>
    </r>
    <rPh sb="6" eb="8">
      <t>ホウコク</t>
    </rPh>
    <rPh sb="8" eb="10">
      <t>ナイヨウ</t>
    </rPh>
    <phoneticPr fontId="6"/>
  </si>
  <si>
    <t>■損益計画</t>
    <rPh sb="1" eb="3">
      <t>ソンエキ</t>
    </rPh>
    <rPh sb="3" eb="5">
      <t>ケイカク</t>
    </rPh>
    <phoneticPr fontId="6"/>
  </si>
  <si>
    <t>計画数値の主な前提（改善事項）</t>
    <rPh sb="0" eb="2">
      <t>ケイカク</t>
    </rPh>
    <rPh sb="2" eb="4">
      <t>スウチ</t>
    </rPh>
    <rPh sb="5" eb="6">
      <t>オモ</t>
    </rPh>
    <rPh sb="7" eb="9">
      <t>ゼンテイ</t>
    </rPh>
    <rPh sb="10" eb="12">
      <t>カイゼン</t>
    </rPh>
    <rPh sb="12" eb="14">
      <t>ジコウ</t>
    </rPh>
    <phoneticPr fontId="6"/>
  </si>
  <si>
    <r>
      <rPr>
        <sz val="10"/>
        <rFont val="ＭＳ Ｐゴシック"/>
        <family val="3"/>
        <charset val="128"/>
      </rPr>
      <t>売上高</t>
    </r>
    <rPh sb="0" eb="2">
      <t>ウリアゲ</t>
    </rPh>
    <rPh sb="2" eb="3">
      <t>タカ</t>
    </rPh>
    <phoneticPr fontId="6"/>
  </si>
  <si>
    <r>
      <rPr>
        <sz val="10"/>
        <rFont val="ＭＳ Ｐゴシック"/>
        <family val="3"/>
        <charset val="128"/>
      </rPr>
      <t>材料費</t>
    </r>
    <rPh sb="0" eb="3">
      <t>ザイリョウヒ</t>
    </rPh>
    <phoneticPr fontId="6"/>
  </si>
  <si>
    <r>
      <rPr>
        <sz val="10"/>
        <rFont val="ＭＳ Ｐゴシック"/>
        <family val="3"/>
        <charset val="128"/>
      </rPr>
      <t>売上原価</t>
    </r>
    <rPh sb="0" eb="2">
      <t>ウリアゲ</t>
    </rPh>
    <rPh sb="2" eb="4">
      <t>ゲンカ</t>
    </rPh>
    <phoneticPr fontId="6"/>
  </si>
  <si>
    <r>
      <rPr>
        <sz val="10"/>
        <rFont val="ＭＳ Ｐゴシック"/>
        <family val="3"/>
        <charset val="128"/>
      </rPr>
      <t>売上総利益</t>
    </r>
    <rPh sb="0" eb="2">
      <t>ウリアゲ</t>
    </rPh>
    <rPh sb="2" eb="5">
      <t>ソウリエキ</t>
    </rPh>
    <phoneticPr fontId="6"/>
  </si>
  <si>
    <r>
      <rPr>
        <sz val="10"/>
        <rFont val="ＭＳ Ｐゴシック"/>
        <family val="3"/>
        <charset val="128"/>
      </rPr>
      <t>売上総利益率</t>
    </r>
    <rPh sb="0" eb="2">
      <t>ウリアゲ</t>
    </rPh>
    <rPh sb="2" eb="5">
      <t>ソウリエキ</t>
    </rPh>
    <rPh sb="5" eb="6">
      <t>リツ</t>
    </rPh>
    <phoneticPr fontId="6"/>
  </si>
  <si>
    <r>
      <rPr>
        <sz val="10"/>
        <rFont val="ＭＳ Ｐゴシック"/>
        <family val="3"/>
        <charset val="128"/>
      </rPr>
      <t>役員報酬</t>
    </r>
    <rPh sb="0" eb="2">
      <t>ヤクイン</t>
    </rPh>
    <rPh sb="2" eb="4">
      <t>ホウシュウ</t>
    </rPh>
    <phoneticPr fontId="6"/>
  </si>
  <si>
    <r>
      <rPr>
        <sz val="10"/>
        <rFont val="ＭＳ Ｐゴシック"/>
        <family val="3"/>
        <charset val="128"/>
      </rPr>
      <t>人件費（役員報酬以外）</t>
    </r>
    <rPh sb="0" eb="3">
      <t>ジンケンヒ</t>
    </rPh>
    <rPh sb="4" eb="6">
      <t>ヤクイン</t>
    </rPh>
    <rPh sb="6" eb="8">
      <t>ホウシュウ</t>
    </rPh>
    <rPh sb="8" eb="10">
      <t>イガイ</t>
    </rPh>
    <phoneticPr fontId="6"/>
  </si>
  <si>
    <r>
      <rPr>
        <sz val="10"/>
        <rFont val="ＭＳ Ｐゴシック"/>
        <family val="3"/>
        <charset val="128"/>
      </rPr>
      <t>その他経費</t>
    </r>
    <rPh sb="2" eb="3">
      <t>タ</t>
    </rPh>
    <rPh sb="3" eb="5">
      <t>ケイヒ</t>
    </rPh>
    <phoneticPr fontId="6"/>
  </si>
  <si>
    <r>
      <rPr>
        <sz val="10"/>
        <rFont val="ＭＳ Ｐゴシック"/>
        <family val="3"/>
        <charset val="128"/>
      </rPr>
      <t>営業利益</t>
    </r>
    <rPh sb="0" eb="2">
      <t>エイギョウ</t>
    </rPh>
    <rPh sb="2" eb="4">
      <t>リエキ</t>
    </rPh>
    <phoneticPr fontId="6"/>
  </si>
  <si>
    <r>
      <rPr>
        <sz val="10"/>
        <rFont val="ＭＳ Ｐゴシック"/>
        <family val="3"/>
        <charset val="128"/>
      </rPr>
      <t>営業利益率</t>
    </r>
    <rPh sb="0" eb="2">
      <t>エイギョウ</t>
    </rPh>
    <rPh sb="2" eb="4">
      <t>リエキ</t>
    </rPh>
    <rPh sb="4" eb="5">
      <t>リツ</t>
    </rPh>
    <phoneticPr fontId="6"/>
  </si>
  <si>
    <r>
      <rPr>
        <sz val="10"/>
        <rFont val="ＭＳ Ｐゴシック"/>
        <family val="3"/>
        <charset val="128"/>
      </rPr>
      <t>受取利息</t>
    </r>
    <rPh sb="0" eb="2">
      <t>ウケトリ</t>
    </rPh>
    <rPh sb="2" eb="4">
      <t>リソク</t>
    </rPh>
    <phoneticPr fontId="6"/>
  </si>
  <si>
    <r>
      <rPr>
        <sz val="10"/>
        <rFont val="ＭＳ Ｐゴシック"/>
        <family val="3"/>
        <charset val="128"/>
      </rPr>
      <t>営業外収益</t>
    </r>
    <rPh sb="0" eb="3">
      <t>エイギョウガイ</t>
    </rPh>
    <rPh sb="3" eb="5">
      <t>シュウエキ</t>
    </rPh>
    <phoneticPr fontId="6"/>
  </si>
  <si>
    <r>
      <rPr>
        <sz val="10"/>
        <rFont val="ＭＳ Ｐゴシック"/>
        <family val="3"/>
        <charset val="128"/>
      </rPr>
      <t>支払利息</t>
    </r>
    <rPh sb="0" eb="2">
      <t>シハライ</t>
    </rPh>
    <rPh sb="2" eb="4">
      <t>リソク</t>
    </rPh>
    <phoneticPr fontId="6"/>
  </si>
  <si>
    <r>
      <rPr>
        <sz val="10"/>
        <rFont val="ＭＳ Ｐゴシック"/>
        <family val="3"/>
        <charset val="128"/>
      </rPr>
      <t>営業外費用</t>
    </r>
    <rPh sb="0" eb="3">
      <t>エイギョウガイ</t>
    </rPh>
    <rPh sb="3" eb="5">
      <t>ヒヨウ</t>
    </rPh>
    <phoneticPr fontId="6"/>
  </si>
  <si>
    <r>
      <rPr>
        <sz val="10"/>
        <rFont val="ＭＳ Ｐゴシック"/>
        <family val="3"/>
        <charset val="128"/>
      </rPr>
      <t>経常利益</t>
    </r>
    <rPh sb="0" eb="2">
      <t>ケイツネ</t>
    </rPh>
    <rPh sb="2" eb="4">
      <t>リエキ</t>
    </rPh>
    <phoneticPr fontId="6"/>
  </si>
  <si>
    <r>
      <rPr>
        <sz val="10"/>
        <rFont val="ＭＳ Ｐゴシック"/>
        <family val="3"/>
        <charset val="128"/>
      </rPr>
      <t>特別利益</t>
    </r>
    <rPh sb="0" eb="2">
      <t>トクベツ</t>
    </rPh>
    <rPh sb="2" eb="4">
      <t>リエキ</t>
    </rPh>
    <phoneticPr fontId="6"/>
  </si>
  <si>
    <r>
      <rPr>
        <sz val="10"/>
        <rFont val="ＭＳ Ｐゴシック"/>
        <family val="3"/>
        <charset val="128"/>
      </rPr>
      <t>特別損失</t>
    </r>
    <rPh sb="0" eb="2">
      <t>トクベツ</t>
    </rPh>
    <rPh sb="2" eb="4">
      <t>ソンシツ</t>
    </rPh>
    <phoneticPr fontId="6"/>
  </si>
  <si>
    <r>
      <rPr>
        <sz val="10"/>
        <rFont val="ＭＳ Ｐゴシック"/>
        <family val="3"/>
        <charset val="128"/>
      </rPr>
      <t>税引き前利益</t>
    </r>
    <rPh sb="0" eb="2">
      <t>ゼイビ</t>
    </rPh>
    <rPh sb="3" eb="4">
      <t>マエ</t>
    </rPh>
    <rPh sb="4" eb="6">
      <t>リエキ</t>
    </rPh>
    <phoneticPr fontId="6"/>
  </si>
  <si>
    <r>
      <rPr>
        <sz val="10"/>
        <rFont val="ＭＳ Ｐゴシック"/>
        <family val="3"/>
        <charset val="128"/>
      </rPr>
      <t>法人税等</t>
    </r>
    <rPh sb="0" eb="3">
      <t>ホウジンゼイ</t>
    </rPh>
    <rPh sb="3" eb="4">
      <t>トウ</t>
    </rPh>
    <phoneticPr fontId="6"/>
  </si>
  <si>
    <r>
      <rPr>
        <sz val="10"/>
        <rFont val="ＭＳ Ｐゴシック"/>
        <family val="3"/>
        <charset val="128"/>
      </rPr>
      <t>■簡易キャッシュフロー計画（以下、簡易</t>
    </r>
    <r>
      <rPr>
        <sz val="10"/>
        <rFont val="Arial"/>
        <family val="2"/>
      </rPr>
      <t>CF</t>
    </r>
    <r>
      <rPr>
        <sz val="10"/>
        <rFont val="ＭＳ Ｐゴシック"/>
        <family val="3"/>
        <charset val="128"/>
      </rPr>
      <t>）</t>
    </r>
    <rPh sb="1" eb="3">
      <t>カンイ</t>
    </rPh>
    <rPh sb="11" eb="13">
      <t>ケイカク</t>
    </rPh>
    <rPh sb="14" eb="16">
      <t>イカ</t>
    </rPh>
    <rPh sb="17" eb="19">
      <t>カンイ</t>
    </rPh>
    <phoneticPr fontId="6"/>
  </si>
  <si>
    <t>■貸借対照表関連計画</t>
    <rPh sb="1" eb="3">
      <t>タイシャク</t>
    </rPh>
    <rPh sb="3" eb="6">
      <t>タイショウヒョウ</t>
    </rPh>
    <rPh sb="6" eb="8">
      <t>カンレン</t>
    </rPh>
    <rPh sb="8" eb="10">
      <t>ケイカク</t>
    </rPh>
    <phoneticPr fontId="6"/>
  </si>
  <si>
    <r>
      <rPr>
        <sz val="10"/>
        <rFont val="ＭＳ Ｐゴシック"/>
        <family val="3"/>
        <charset val="128"/>
      </rPr>
      <t>現預金残高</t>
    </r>
    <rPh sb="0" eb="1">
      <t>ゲン</t>
    </rPh>
    <rPh sb="1" eb="3">
      <t>ヨキン</t>
    </rPh>
    <rPh sb="3" eb="5">
      <t>ザンダカ</t>
    </rPh>
    <phoneticPr fontId="6"/>
  </si>
  <si>
    <r>
      <rPr>
        <sz val="10"/>
        <rFont val="ＭＳ Ｐゴシック"/>
        <family val="3"/>
        <charset val="128"/>
      </rPr>
      <t>借入金総額</t>
    </r>
    <rPh sb="0" eb="2">
      <t>カリイレ</t>
    </rPh>
    <rPh sb="2" eb="3">
      <t>キン</t>
    </rPh>
    <rPh sb="3" eb="5">
      <t>ソウガク</t>
    </rPh>
    <phoneticPr fontId="6"/>
  </si>
  <si>
    <r>
      <rPr>
        <sz val="10"/>
        <rFont val="ＭＳ Ｐゴシック"/>
        <family val="3"/>
        <charset val="128"/>
      </rPr>
      <t>税金猶予・滞納金額残高</t>
    </r>
    <rPh sb="0" eb="2">
      <t>ゼイキン</t>
    </rPh>
    <rPh sb="2" eb="4">
      <t>ユウヨ</t>
    </rPh>
    <rPh sb="5" eb="7">
      <t>タイノウ</t>
    </rPh>
    <rPh sb="7" eb="9">
      <t>キンガク</t>
    </rPh>
    <rPh sb="9" eb="11">
      <t>ザンダカ</t>
    </rPh>
    <phoneticPr fontId="5"/>
  </si>
  <si>
    <r>
      <rPr>
        <sz val="10"/>
        <rFont val="ＭＳ Ｐゴシック"/>
        <family val="3"/>
        <charset val="128"/>
      </rPr>
      <t>社会保険猶予・滞納金額残高</t>
    </r>
    <rPh sb="0" eb="2">
      <t>シャカイ</t>
    </rPh>
    <rPh sb="2" eb="4">
      <t>ホケン</t>
    </rPh>
    <rPh sb="4" eb="6">
      <t>ユウヨ</t>
    </rPh>
    <rPh sb="7" eb="9">
      <t>タイノウ</t>
    </rPh>
    <rPh sb="9" eb="11">
      <t>キンガク</t>
    </rPh>
    <rPh sb="11" eb="13">
      <t>ザンダカ</t>
    </rPh>
    <phoneticPr fontId="5"/>
  </si>
  <si>
    <r>
      <rPr>
        <sz val="10"/>
        <rFont val="ＭＳ Ｐゴシック"/>
        <family val="3"/>
        <charset val="128"/>
      </rPr>
      <t>経費等支払遅延金額残高</t>
    </r>
    <rPh sb="0" eb="2">
      <t>ケイヒ</t>
    </rPh>
    <rPh sb="2" eb="3">
      <t>トウ</t>
    </rPh>
    <rPh sb="3" eb="5">
      <t>シハライ</t>
    </rPh>
    <rPh sb="5" eb="7">
      <t>チエン</t>
    </rPh>
    <rPh sb="7" eb="9">
      <t>キンガク</t>
    </rPh>
    <rPh sb="9" eb="11">
      <t>ザンダカ</t>
    </rPh>
    <phoneticPr fontId="5"/>
  </si>
  <si>
    <r>
      <rPr>
        <sz val="10"/>
        <rFont val="ＭＳ Ｐゴシック"/>
        <family val="3"/>
        <charset val="128"/>
      </rPr>
      <t>簿価純資産</t>
    </r>
    <rPh sb="0" eb="2">
      <t>ボカ</t>
    </rPh>
    <rPh sb="2" eb="5">
      <t>ジュンシサン</t>
    </rPh>
    <phoneticPr fontId="6"/>
  </si>
  <si>
    <r>
      <rPr>
        <sz val="10"/>
        <rFont val="ＭＳ Ｐゴシック"/>
        <family val="3"/>
        <charset val="128"/>
      </rPr>
      <t>前期末残高＋当期純利益で算定</t>
    </r>
    <rPh sb="0" eb="2">
      <t>ゼンキ</t>
    </rPh>
    <rPh sb="2" eb="3">
      <t>マツ</t>
    </rPh>
    <rPh sb="3" eb="5">
      <t>ザンダカ</t>
    </rPh>
    <rPh sb="6" eb="8">
      <t>トウキ</t>
    </rPh>
    <rPh sb="8" eb="11">
      <t>ジュンリエキ</t>
    </rPh>
    <rPh sb="12" eb="14">
      <t>サンテイ</t>
    </rPh>
    <phoneticPr fontId="6"/>
  </si>
  <si>
    <t>■月次損益計画</t>
    <rPh sb="1" eb="3">
      <t>ゲツジ</t>
    </rPh>
    <rPh sb="3" eb="5">
      <t>ソンエキ</t>
    </rPh>
    <rPh sb="5" eb="7">
      <t>ケイカク</t>
    </rPh>
    <phoneticPr fontId="6"/>
  </si>
  <si>
    <t>項目</t>
    <rPh sb="0" eb="2">
      <t>コウモク</t>
    </rPh>
    <phoneticPr fontId="6"/>
  </si>
  <si>
    <t>【年間合計】</t>
    <rPh sb="1" eb="3">
      <t>ネンカン</t>
    </rPh>
    <rPh sb="3" eb="5">
      <t>ゴウケイ</t>
    </rPh>
    <phoneticPr fontId="6"/>
  </si>
  <si>
    <r>
      <rPr>
        <sz val="10"/>
        <rFont val="ＭＳ Ｐゴシック"/>
        <family val="3"/>
        <charset val="128"/>
      </rPr>
      <t>実　　　績</t>
    </r>
    <rPh sb="0" eb="1">
      <t>ジツ</t>
    </rPh>
    <rPh sb="4" eb="5">
      <t>イサオ</t>
    </rPh>
    <phoneticPr fontId="6"/>
  </si>
  <si>
    <r>
      <rPr>
        <sz val="10"/>
        <rFont val="ＭＳ Ｐゴシック"/>
        <family val="3"/>
        <charset val="128"/>
      </rPr>
      <t>予　　　定</t>
    </r>
    <rPh sb="0" eb="1">
      <t>ヨ</t>
    </rPh>
    <rPh sb="4" eb="5">
      <t>サダム</t>
    </rPh>
    <phoneticPr fontId="6"/>
  </si>
  <si>
    <t>計画</t>
    <rPh sb="0" eb="2">
      <t>ケイカク</t>
    </rPh>
    <phoneticPr fontId="6"/>
  </si>
  <si>
    <t>2021/4</t>
  </si>
  <si>
    <t>2021/5</t>
  </si>
  <si>
    <t>2021/6</t>
  </si>
  <si>
    <t>2021/7</t>
  </si>
  <si>
    <t>2021/8</t>
  </si>
  <si>
    <t>2021/9</t>
  </si>
  <si>
    <t>2021/10</t>
  </si>
  <si>
    <t>2021/11</t>
  </si>
  <si>
    <t>2021/12</t>
  </si>
  <si>
    <t>2022/1</t>
  </si>
  <si>
    <t>2022/2</t>
  </si>
  <si>
    <t>2022/3</t>
  </si>
  <si>
    <t>2022/4</t>
    <phoneticPr fontId="6"/>
  </si>
  <si>
    <t>2022/5</t>
    <phoneticPr fontId="6"/>
  </si>
  <si>
    <t>2022/6</t>
    <phoneticPr fontId="6"/>
  </si>
  <si>
    <t>2022/7</t>
    <phoneticPr fontId="6"/>
  </si>
  <si>
    <t>2022/8</t>
    <phoneticPr fontId="6"/>
  </si>
  <si>
    <t>2022/9</t>
    <phoneticPr fontId="6"/>
  </si>
  <si>
    <t>2022/10</t>
    <phoneticPr fontId="6"/>
  </si>
  <si>
    <t>2022/11</t>
    <phoneticPr fontId="6"/>
  </si>
  <si>
    <t>2022/12</t>
    <phoneticPr fontId="6"/>
  </si>
  <si>
    <t>2023/1</t>
    <phoneticPr fontId="6"/>
  </si>
  <si>
    <t>2023/2</t>
    <phoneticPr fontId="6"/>
  </si>
  <si>
    <t>2023/3</t>
    <phoneticPr fontId="6"/>
  </si>
  <si>
    <t>■資金繰り予定表</t>
    <rPh sb="1" eb="3">
      <t>シキン</t>
    </rPh>
    <rPh sb="3" eb="4">
      <t>ク</t>
    </rPh>
    <rPh sb="5" eb="8">
      <t>ヨテイヒョウ</t>
    </rPh>
    <phoneticPr fontId="6"/>
  </si>
  <si>
    <r>
      <rPr>
        <sz val="10"/>
        <rFont val="ＭＳ Ｐゴシック"/>
        <family val="3"/>
        <charset val="128"/>
      </rPr>
      <t>①経常収入</t>
    </r>
    <rPh sb="1" eb="3">
      <t>ｹｲｼﾞｮｳ</t>
    </rPh>
    <rPh sb="3" eb="5">
      <t>ｼｭｳﾆｭｳ</t>
    </rPh>
    <phoneticPr fontId="32" type="noConversion"/>
  </si>
  <si>
    <r>
      <rPr>
        <sz val="10"/>
        <rFont val="ＭＳ Ｐゴシック"/>
        <family val="3"/>
        <charset val="128"/>
      </rPr>
      <t>売上収入</t>
    </r>
    <rPh sb="0" eb="2">
      <t>ウリアゲ</t>
    </rPh>
    <rPh sb="2" eb="4">
      <t>シュウニュウ</t>
    </rPh>
    <phoneticPr fontId="6"/>
  </si>
  <si>
    <r>
      <rPr>
        <sz val="10"/>
        <rFont val="ＭＳ Ｐゴシック"/>
        <family val="3"/>
        <charset val="128"/>
      </rPr>
      <t>売掛金回収</t>
    </r>
    <rPh sb="0" eb="2">
      <t>ウリカケ</t>
    </rPh>
    <rPh sb="2" eb="3">
      <t>キン</t>
    </rPh>
    <rPh sb="3" eb="5">
      <t>カイシュウ</t>
    </rPh>
    <phoneticPr fontId="6"/>
  </si>
  <si>
    <r>
      <rPr>
        <sz val="10"/>
        <rFont val="ＭＳ Ｐゴシック"/>
        <family val="3"/>
        <charset val="128"/>
      </rPr>
      <t>その他収入</t>
    </r>
    <rPh sb="2" eb="3">
      <t>タ</t>
    </rPh>
    <rPh sb="3" eb="5">
      <t>シュウニュウ</t>
    </rPh>
    <phoneticPr fontId="6"/>
  </si>
  <si>
    <r>
      <rPr>
        <sz val="10"/>
        <rFont val="ＭＳ Ｐゴシック"/>
        <family val="3"/>
        <charset val="128"/>
      </rPr>
      <t>②経常支出</t>
    </r>
    <rPh sb="1" eb="3">
      <t>ｹｲｼﾞｮｳ</t>
    </rPh>
    <rPh sb="3" eb="5">
      <t>ｼｼｭﾂ</t>
    </rPh>
    <phoneticPr fontId="32" type="noConversion"/>
  </si>
  <si>
    <r>
      <rPr>
        <sz val="10"/>
        <rFont val="ＭＳ Ｐゴシック"/>
        <family val="3"/>
        <charset val="128"/>
      </rPr>
      <t>現金仕入支払</t>
    </r>
    <rPh sb="0" eb="2">
      <t>ゲンキン</t>
    </rPh>
    <rPh sb="2" eb="4">
      <t>シイレ</t>
    </rPh>
    <rPh sb="4" eb="6">
      <t>シハライ</t>
    </rPh>
    <phoneticPr fontId="6"/>
  </si>
  <si>
    <r>
      <rPr>
        <sz val="10"/>
        <rFont val="ＭＳ Ｐゴシック"/>
        <family val="3"/>
        <charset val="128"/>
      </rPr>
      <t>買掛金支払</t>
    </r>
    <rPh sb="0" eb="3">
      <t>カイカケキン</t>
    </rPh>
    <rPh sb="3" eb="5">
      <t>シハライ</t>
    </rPh>
    <phoneticPr fontId="6"/>
  </si>
  <si>
    <r>
      <rPr>
        <sz val="10"/>
        <rFont val="ＭＳ Ｐゴシック"/>
        <family val="3"/>
        <charset val="128"/>
      </rPr>
      <t>人件費</t>
    </r>
    <rPh sb="0" eb="3">
      <t>ジンケンヒ</t>
    </rPh>
    <phoneticPr fontId="6"/>
  </si>
  <si>
    <r>
      <rPr>
        <sz val="10"/>
        <rFont val="ＭＳ Ｐゴシック"/>
        <family val="3"/>
        <charset val="128"/>
      </rPr>
      <t>営業経費</t>
    </r>
    <rPh sb="0" eb="2">
      <t>エイギョウ</t>
    </rPh>
    <rPh sb="2" eb="4">
      <t>ケイヒ</t>
    </rPh>
    <phoneticPr fontId="6"/>
  </si>
  <si>
    <r>
      <rPr>
        <sz val="10"/>
        <rFont val="ＭＳ Ｐゴシック"/>
        <family val="3"/>
        <charset val="128"/>
      </rPr>
      <t>税金支払（滞納分以外）</t>
    </r>
    <rPh sb="0" eb="2">
      <t>ゼイキン</t>
    </rPh>
    <rPh sb="2" eb="4">
      <t>シハラ</t>
    </rPh>
    <rPh sb="5" eb="7">
      <t>タイノウ</t>
    </rPh>
    <rPh sb="7" eb="8">
      <t>ブン</t>
    </rPh>
    <rPh sb="8" eb="10">
      <t>イガイ</t>
    </rPh>
    <phoneticPr fontId="5"/>
  </si>
  <si>
    <r>
      <rPr>
        <sz val="10"/>
        <rFont val="ＭＳ Ｐゴシック"/>
        <family val="3"/>
        <charset val="128"/>
      </rPr>
      <t>社会保険料支払い（滞納分以外）</t>
    </r>
    <rPh sb="0" eb="2">
      <t>シャカイ</t>
    </rPh>
    <rPh sb="2" eb="5">
      <t>ホケンリョウ</t>
    </rPh>
    <rPh sb="5" eb="7">
      <t>シハラ</t>
    </rPh>
    <rPh sb="9" eb="11">
      <t>タイノウ</t>
    </rPh>
    <rPh sb="11" eb="12">
      <t>ブン</t>
    </rPh>
    <rPh sb="12" eb="14">
      <t>イガイ</t>
    </rPh>
    <phoneticPr fontId="5"/>
  </si>
  <si>
    <r>
      <rPr>
        <sz val="10"/>
        <rFont val="ＭＳ Ｐゴシック"/>
        <family val="3"/>
        <charset val="128"/>
      </rPr>
      <t>③経常収支　①－②</t>
    </r>
    <rPh sb="1" eb="3">
      <t>ｹｲｼﾞｮｳ</t>
    </rPh>
    <rPh sb="3" eb="5">
      <t>ｼｭｳｼ</t>
    </rPh>
    <phoneticPr fontId="32" type="noConversion"/>
  </si>
  <si>
    <r>
      <rPr>
        <sz val="10"/>
        <rFont val="ＭＳ Ｐゴシック"/>
        <family val="3"/>
        <charset val="128"/>
      </rPr>
      <t>④経常外収入</t>
    </r>
    <rPh sb="1" eb="3">
      <t>ケイジョウ</t>
    </rPh>
    <rPh sb="3" eb="4">
      <t>ガイ</t>
    </rPh>
    <rPh sb="4" eb="6">
      <t>シュウニュウ</t>
    </rPh>
    <phoneticPr fontId="5"/>
  </si>
  <si>
    <r>
      <rPr>
        <sz val="10"/>
        <rFont val="ＭＳ Ｐゴシック"/>
        <family val="3"/>
        <charset val="128"/>
      </rPr>
      <t>出資等</t>
    </r>
    <rPh sb="0" eb="2">
      <t>シュッシ</t>
    </rPh>
    <rPh sb="2" eb="3">
      <t>ナド</t>
    </rPh>
    <phoneticPr fontId="5"/>
  </si>
  <si>
    <r>
      <rPr>
        <sz val="10"/>
        <rFont val="ＭＳ Ｐゴシック"/>
        <family val="3"/>
        <charset val="128"/>
      </rPr>
      <t>その他</t>
    </r>
    <rPh sb="2" eb="3">
      <t>タ</t>
    </rPh>
    <phoneticPr fontId="5"/>
  </si>
  <si>
    <r>
      <rPr>
        <sz val="10"/>
        <rFont val="ＭＳ Ｐゴシック"/>
        <family val="3"/>
        <charset val="128"/>
      </rPr>
      <t>⑤経常外支出</t>
    </r>
    <rPh sb="1" eb="3">
      <t>ケイジョウ</t>
    </rPh>
    <rPh sb="3" eb="4">
      <t>ガイ</t>
    </rPh>
    <rPh sb="4" eb="6">
      <t>シシュツ</t>
    </rPh>
    <phoneticPr fontId="5"/>
  </si>
  <si>
    <r>
      <rPr>
        <sz val="10"/>
        <rFont val="ＭＳ Ｐゴシック"/>
        <family val="3"/>
        <charset val="128"/>
      </rPr>
      <t>税金支払（滞納分）</t>
    </r>
    <rPh sb="0" eb="2">
      <t>ゼイキン</t>
    </rPh>
    <rPh sb="2" eb="4">
      <t>シハラ</t>
    </rPh>
    <rPh sb="5" eb="7">
      <t>タイノウ</t>
    </rPh>
    <rPh sb="7" eb="8">
      <t>ブン</t>
    </rPh>
    <phoneticPr fontId="5"/>
  </si>
  <si>
    <r>
      <rPr>
        <sz val="10"/>
        <rFont val="ＭＳ Ｐゴシック"/>
        <family val="3"/>
        <charset val="128"/>
      </rPr>
      <t>社会保険料支払（滞納分）</t>
    </r>
    <rPh sb="0" eb="2">
      <t>シャカイ</t>
    </rPh>
    <rPh sb="2" eb="5">
      <t>ホケンリョウ</t>
    </rPh>
    <rPh sb="5" eb="7">
      <t>シハライ</t>
    </rPh>
    <rPh sb="8" eb="10">
      <t>タイノウ</t>
    </rPh>
    <rPh sb="10" eb="11">
      <t>ブン</t>
    </rPh>
    <phoneticPr fontId="5"/>
  </si>
  <si>
    <r>
      <rPr>
        <sz val="10"/>
        <rFont val="ＭＳ Ｐゴシック"/>
        <family val="3"/>
        <charset val="128"/>
      </rPr>
      <t>⑥経常外収支　④</t>
    </r>
    <r>
      <rPr>
        <sz val="10"/>
        <rFont val="Arial"/>
        <family val="2"/>
      </rPr>
      <t>-</t>
    </r>
    <r>
      <rPr>
        <sz val="10"/>
        <rFont val="ＭＳ Ｐゴシック"/>
        <family val="3"/>
        <charset val="128"/>
      </rPr>
      <t>⑤</t>
    </r>
    <rPh sb="1" eb="3">
      <t>ケイジョウ</t>
    </rPh>
    <rPh sb="3" eb="4">
      <t>ガイ</t>
    </rPh>
    <rPh sb="4" eb="6">
      <t>シュウシ</t>
    </rPh>
    <phoneticPr fontId="5"/>
  </si>
  <si>
    <r>
      <rPr>
        <sz val="10"/>
        <rFont val="ＭＳ Ｐゴシック"/>
        <family val="3"/>
        <charset val="128"/>
      </rPr>
      <t>⑦　差　引　③</t>
    </r>
    <r>
      <rPr>
        <sz val="10"/>
        <rFont val="Arial"/>
        <family val="2"/>
      </rPr>
      <t>+</t>
    </r>
    <r>
      <rPr>
        <sz val="10"/>
        <rFont val="ＭＳ Ｐゴシック"/>
        <family val="3"/>
        <charset val="128"/>
      </rPr>
      <t>⑥</t>
    </r>
    <rPh sb="2" eb="3">
      <t>ｻ</t>
    </rPh>
    <rPh sb="4" eb="5">
      <t>ｲﾝ</t>
    </rPh>
    <phoneticPr fontId="32" type="noConversion"/>
  </si>
  <si>
    <r>
      <rPr>
        <sz val="10"/>
        <rFont val="ＭＳ Ｐゴシック"/>
        <family val="3"/>
        <charset val="128"/>
      </rPr>
      <t>⑧借入金調達</t>
    </r>
    <rPh sb="1" eb="3">
      <t>ｶﾘｲﾚ</t>
    </rPh>
    <rPh sb="3" eb="4">
      <t>ｷﾝ</t>
    </rPh>
    <rPh sb="4" eb="6">
      <t>ﾁｮｳﾀﾂ</t>
    </rPh>
    <phoneticPr fontId="32" type="noConversion"/>
  </si>
  <si>
    <r>
      <rPr>
        <sz val="10"/>
        <rFont val="ＭＳ Ｐゴシック"/>
        <family val="3"/>
        <charset val="128"/>
      </rPr>
      <t>⑨代表者借入</t>
    </r>
    <rPh sb="1" eb="4">
      <t>ダイヒョウシャ</t>
    </rPh>
    <rPh sb="4" eb="6">
      <t>カリイレ</t>
    </rPh>
    <phoneticPr fontId="6"/>
  </si>
  <si>
    <r>
      <rPr>
        <sz val="10"/>
        <rFont val="ＭＳ Ｐゴシック"/>
        <family val="3"/>
        <charset val="128"/>
      </rPr>
      <t>⑩財務等収入（定積満期等）</t>
    </r>
    <rPh sb="1" eb="3">
      <t>ｻﾞｲﾑ</t>
    </rPh>
    <rPh sb="3" eb="4">
      <t>ﾄｳ</t>
    </rPh>
    <rPh sb="4" eb="6">
      <t>ｼｭｳﾆｭｳ</t>
    </rPh>
    <rPh sb="7" eb="8">
      <t>ｻﾀﾞﾑ</t>
    </rPh>
    <rPh sb="8" eb="9">
      <t>ﾂ</t>
    </rPh>
    <rPh sb="9" eb="11">
      <t>ﾏﾝｷ</t>
    </rPh>
    <rPh sb="11" eb="12">
      <t>ﾄｳ</t>
    </rPh>
    <phoneticPr fontId="32" type="noConversion"/>
  </si>
  <si>
    <r>
      <rPr>
        <sz val="10"/>
        <rFont val="ＭＳ Ｐゴシック"/>
        <family val="3"/>
        <charset val="128"/>
      </rPr>
      <t>⑪借入金返済</t>
    </r>
    <rPh sb="1" eb="3">
      <t>ｶﾘｲﾚ</t>
    </rPh>
    <rPh sb="3" eb="4">
      <t>ｷﾝ</t>
    </rPh>
    <rPh sb="4" eb="6">
      <t>ﾍﾝｻｲ</t>
    </rPh>
    <phoneticPr fontId="32" type="noConversion"/>
  </si>
  <si>
    <r>
      <rPr>
        <sz val="10"/>
        <rFont val="ＭＳ Ｐゴシック"/>
        <family val="3"/>
        <charset val="128"/>
      </rPr>
      <t>○○銀行</t>
    </r>
    <phoneticPr fontId="6"/>
  </si>
  <si>
    <r>
      <rPr>
        <sz val="10"/>
        <rFont val="ＭＳ Ｐゴシック"/>
        <family val="3"/>
        <charset val="128"/>
      </rPr>
      <t>□□銀行</t>
    </r>
    <phoneticPr fontId="6"/>
  </si>
  <si>
    <r>
      <rPr>
        <sz val="10"/>
        <rFont val="ＭＳ Ｐゴシック"/>
        <family val="3"/>
        <charset val="128"/>
      </rPr>
      <t>△△信用金庫</t>
    </r>
    <rPh sb="2" eb="4">
      <t>シンヨウ</t>
    </rPh>
    <rPh sb="4" eb="6">
      <t>キンコ</t>
    </rPh>
    <phoneticPr fontId="6"/>
  </si>
  <si>
    <r>
      <rPr>
        <sz val="10"/>
        <rFont val="ＭＳ Ｐゴシック"/>
        <family val="3"/>
        <charset val="128"/>
      </rPr>
      <t>日本公庫</t>
    </r>
    <rPh sb="0" eb="2">
      <t>ニホン</t>
    </rPh>
    <rPh sb="2" eb="4">
      <t>コウコ</t>
    </rPh>
    <phoneticPr fontId="6"/>
  </si>
  <si>
    <r>
      <rPr>
        <sz val="10"/>
        <rFont val="ＭＳ Ｐゴシック"/>
        <family val="3"/>
        <charset val="128"/>
      </rPr>
      <t>⑫資金運用等</t>
    </r>
    <rPh sb="1" eb="3">
      <t>ｼｷﾝ</t>
    </rPh>
    <rPh sb="3" eb="6">
      <t>ｳﾝﾖｳﾄｳ</t>
    </rPh>
    <phoneticPr fontId="32" type="noConversion"/>
  </si>
  <si>
    <r>
      <rPr>
        <sz val="10"/>
        <rFont val="ＭＳ Ｐゴシック"/>
        <family val="3"/>
        <charset val="128"/>
      </rPr>
      <t>⑬設備投資支出</t>
    </r>
    <rPh sb="1" eb="3">
      <t>セツビ</t>
    </rPh>
    <rPh sb="3" eb="5">
      <t>トウシ</t>
    </rPh>
    <rPh sb="5" eb="7">
      <t>シシュツ</t>
    </rPh>
    <phoneticPr fontId="5"/>
  </si>
  <si>
    <r>
      <rPr>
        <sz val="10"/>
        <rFont val="ＭＳ Ｐゴシック"/>
        <family val="3"/>
        <charset val="128"/>
      </rPr>
      <t>⑭差引　⑦＋⑧＋⑨＋⑩</t>
    </r>
    <r>
      <rPr>
        <sz val="10"/>
        <rFont val="Arial"/>
        <family val="2"/>
      </rPr>
      <t>-</t>
    </r>
    <r>
      <rPr>
        <sz val="10"/>
        <rFont val="ＭＳ Ｐゴシック"/>
        <family val="3"/>
        <charset val="128"/>
      </rPr>
      <t>⑪</t>
    </r>
    <r>
      <rPr>
        <sz val="10"/>
        <rFont val="Arial"/>
        <family val="2"/>
      </rPr>
      <t>-</t>
    </r>
    <r>
      <rPr>
        <sz val="10"/>
        <rFont val="ＭＳ Ｐゴシック"/>
        <family val="3"/>
        <charset val="128"/>
      </rPr>
      <t>⑫</t>
    </r>
    <r>
      <rPr>
        <sz val="10"/>
        <rFont val="Arial"/>
        <family val="2"/>
      </rPr>
      <t>-</t>
    </r>
    <r>
      <rPr>
        <sz val="10"/>
        <rFont val="ＭＳ Ｐゴシック"/>
        <family val="3"/>
        <charset val="128"/>
      </rPr>
      <t>⑬</t>
    </r>
    <rPh sb="1" eb="2">
      <t>ｻ</t>
    </rPh>
    <rPh sb="2" eb="3">
      <t>ｲﾝ</t>
    </rPh>
    <phoneticPr fontId="32" type="noConversion"/>
  </si>
  <si>
    <r>
      <rPr>
        <sz val="10"/>
        <rFont val="ＭＳ Ｐゴシック"/>
        <family val="3"/>
        <charset val="128"/>
      </rPr>
      <t>⑮月初在高</t>
    </r>
    <rPh sb="1" eb="3">
      <t>ｹﾞｯｼｮ</t>
    </rPh>
    <rPh sb="3" eb="4">
      <t>ｱ</t>
    </rPh>
    <rPh sb="4" eb="5">
      <t>ﾀｶ</t>
    </rPh>
    <phoneticPr fontId="32" type="noConversion"/>
  </si>
  <si>
    <r>
      <rPr>
        <sz val="10"/>
        <rFont val="ＭＳ Ｐゴシック"/>
        <family val="3"/>
        <charset val="128"/>
      </rPr>
      <t>⑯月末資金有高　⑭</t>
    </r>
    <r>
      <rPr>
        <sz val="10"/>
        <rFont val="Arial"/>
        <family val="2"/>
      </rPr>
      <t>+</t>
    </r>
    <r>
      <rPr>
        <sz val="10"/>
        <rFont val="ＭＳ Ｐゴシック"/>
        <family val="3"/>
        <charset val="128"/>
      </rPr>
      <t>⑮</t>
    </r>
    <rPh sb="1" eb="3">
      <t>ｹﾞﾂﾏﾂ</t>
    </rPh>
    <rPh sb="3" eb="5">
      <t>ｼｷﾝ</t>
    </rPh>
    <rPh sb="5" eb="6">
      <t>ｱﾘ</t>
    </rPh>
    <rPh sb="6" eb="7">
      <t>ﾀｶ</t>
    </rPh>
    <phoneticPr fontId="32" type="noConversion"/>
  </si>
  <si>
    <t>【金融支援依頼事項】</t>
    <rPh sb="1" eb="3">
      <t>キンユウ</t>
    </rPh>
    <rPh sb="3" eb="5">
      <t>シエン</t>
    </rPh>
    <rPh sb="5" eb="7">
      <t>イライ</t>
    </rPh>
    <rPh sb="7" eb="9">
      <t>ジコウ</t>
    </rPh>
    <phoneticPr fontId="5"/>
  </si>
  <si>
    <t>：●●県××××××××</t>
    <rPh sb="3" eb="4">
      <t>ケン</t>
    </rPh>
    <phoneticPr fontId="6"/>
  </si>
  <si>
    <t>：××××××××</t>
    <phoneticPr fontId="6"/>
  </si>
  <si>
    <t>：代表取締役社長　●●（▲▲歳）</t>
    <rPh sb="1" eb="3">
      <t>ダイヒョウ</t>
    </rPh>
    <rPh sb="3" eb="6">
      <t>トリシマリヤク</t>
    </rPh>
    <rPh sb="6" eb="8">
      <t>シャチョウ</t>
    </rPh>
    <rPh sb="14" eb="15">
      <t>サイ</t>
    </rPh>
    <phoneticPr fontId="6"/>
  </si>
  <si>
    <r>
      <rPr>
        <sz val="10"/>
        <color theme="1"/>
        <rFont val="ＭＳ Ｐゴシック"/>
        <family val="3"/>
        <charset val="128"/>
      </rPr>
      <t>※直近決算期の</t>
    </r>
    <r>
      <rPr>
        <sz val="10"/>
        <color theme="1"/>
        <rFont val="Meiryo UI"/>
        <family val="3"/>
        <charset val="128"/>
      </rPr>
      <t>「</t>
    </r>
    <r>
      <rPr>
        <sz val="10"/>
        <color theme="1"/>
        <rFont val="ＭＳ Ｐゴシック"/>
        <family val="3"/>
        <charset val="128"/>
      </rPr>
      <t>年</t>
    </r>
    <r>
      <rPr>
        <sz val="10"/>
        <color theme="1"/>
        <rFont val="Meiryo UI"/>
        <family val="3"/>
        <charset val="128"/>
      </rPr>
      <t>」を</t>
    </r>
    <r>
      <rPr>
        <sz val="10"/>
        <color theme="1"/>
        <rFont val="ＭＳ Ｐゴシック"/>
        <family val="3"/>
        <charset val="128"/>
      </rPr>
      <t>入力してください</t>
    </r>
    <rPh sb="1" eb="3">
      <t>チョッキン</t>
    </rPh>
    <rPh sb="3" eb="6">
      <t>ケッサンキ</t>
    </rPh>
    <rPh sb="8" eb="9">
      <t>トシ</t>
    </rPh>
    <rPh sb="11" eb="13">
      <t>ニュウリョク</t>
    </rPh>
    <phoneticPr fontId="12"/>
  </si>
  <si>
    <r>
      <rPr>
        <sz val="10"/>
        <color theme="1"/>
        <rFont val="ＭＳ Ｐゴシック"/>
        <family val="3"/>
        <charset val="128"/>
      </rPr>
      <t>※直近決算期の</t>
    </r>
    <r>
      <rPr>
        <sz val="10"/>
        <color theme="1"/>
        <rFont val="Meiryo UI"/>
        <family val="3"/>
        <charset val="128"/>
      </rPr>
      <t>「月」を</t>
    </r>
    <r>
      <rPr>
        <sz val="10"/>
        <color theme="1"/>
        <rFont val="ＭＳ Ｐゴシック"/>
        <family val="3"/>
        <charset val="128"/>
      </rPr>
      <t>入力してください</t>
    </r>
    <rPh sb="1" eb="3">
      <t>チョッキン</t>
    </rPh>
    <rPh sb="3" eb="6">
      <t>ケッサンキ</t>
    </rPh>
    <rPh sb="8" eb="9">
      <t>ツキ</t>
    </rPh>
    <rPh sb="11" eb="13">
      <t>ニュウリョク</t>
    </rPh>
    <phoneticPr fontId="12"/>
  </si>
  <si>
    <t>課題・問題点</t>
    <rPh sb="0" eb="2">
      <t>カダイ</t>
    </rPh>
    <rPh sb="3" eb="6">
      <t>モンダイテン</t>
    </rPh>
    <phoneticPr fontId="5"/>
  </si>
  <si>
    <t>：19●●/●/●</t>
    <phoneticPr fontId="6"/>
  </si>
  <si>
    <t>償却前利益①</t>
    <rPh sb="0" eb="2">
      <t>ショウキャク</t>
    </rPh>
    <rPh sb="2" eb="3">
      <t>マエ</t>
    </rPh>
    <rPh sb="3" eb="5">
      <t>リエキ</t>
    </rPh>
    <phoneticPr fontId="6"/>
  </si>
  <si>
    <t>設備投資支出②</t>
    <rPh sb="0" eb="2">
      <t>セツビ</t>
    </rPh>
    <rPh sb="2" eb="4">
      <t>トウシ</t>
    </rPh>
    <rPh sb="4" eb="6">
      <t>シシュツ</t>
    </rPh>
    <phoneticPr fontId="6"/>
  </si>
  <si>
    <t>その他③</t>
    <rPh sb="2" eb="3">
      <t>タ</t>
    </rPh>
    <phoneticPr fontId="6"/>
  </si>
  <si>
    <r>
      <rPr>
        <sz val="10"/>
        <rFont val="ＭＳ Ｐゴシック"/>
        <family val="3"/>
        <charset val="128"/>
      </rPr>
      <t>簡易</t>
    </r>
    <r>
      <rPr>
        <sz val="10"/>
        <rFont val="Arial"/>
        <family val="2"/>
      </rPr>
      <t>CF(</t>
    </r>
    <r>
      <rPr>
        <sz val="10"/>
        <rFont val="ＭＳ Ｐゴシック"/>
        <family val="3"/>
        <charset val="128"/>
      </rPr>
      <t>借入返済等考慮前</t>
    </r>
    <r>
      <rPr>
        <sz val="10"/>
        <rFont val="Arial"/>
        <family val="2"/>
      </rPr>
      <t>)</t>
    </r>
    <r>
      <rPr>
        <sz val="10"/>
        <rFont val="ＭＳ Ｐゴシック"/>
        <family val="3"/>
        <charset val="128"/>
      </rPr>
      <t>④</t>
    </r>
    <r>
      <rPr>
        <sz val="10"/>
        <rFont val="Arial"/>
        <family val="2"/>
      </rPr>
      <t>=</t>
    </r>
    <r>
      <rPr>
        <sz val="10"/>
        <rFont val="ＭＳ Ｐゴシック"/>
        <family val="3"/>
        <charset val="128"/>
      </rPr>
      <t>①</t>
    </r>
    <r>
      <rPr>
        <sz val="10"/>
        <rFont val="Arial"/>
        <family val="2"/>
      </rPr>
      <t>-</t>
    </r>
    <r>
      <rPr>
        <sz val="10"/>
        <rFont val="ＭＳ Ｐゴシック"/>
        <family val="3"/>
        <charset val="128"/>
      </rPr>
      <t>②</t>
    </r>
    <r>
      <rPr>
        <sz val="10"/>
        <rFont val="Arial"/>
        <family val="2"/>
      </rPr>
      <t>+</t>
    </r>
    <r>
      <rPr>
        <sz val="10"/>
        <rFont val="ＭＳ Ｐゴシック"/>
        <family val="3"/>
        <charset val="128"/>
      </rPr>
      <t>③</t>
    </r>
    <rPh sb="0" eb="2">
      <t>カンイ</t>
    </rPh>
    <rPh sb="5" eb="7">
      <t>カリイレ</t>
    </rPh>
    <rPh sb="7" eb="10">
      <t>ヘンサイトウ</t>
    </rPh>
    <rPh sb="10" eb="13">
      <t>コウリョマエ</t>
    </rPh>
    <phoneticPr fontId="6"/>
  </si>
  <si>
    <t>借入金調達⑤</t>
    <rPh sb="0" eb="2">
      <t>カリイレ</t>
    </rPh>
    <rPh sb="2" eb="3">
      <t>キン</t>
    </rPh>
    <rPh sb="3" eb="5">
      <t>チョウタツ</t>
    </rPh>
    <phoneticPr fontId="6"/>
  </si>
  <si>
    <t>借入金返済⑥</t>
    <rPh sb="0" eb="2">
      <t>カリイレ</t>
    </rPh>
    <rPh sb="2" eb="3">
      <t>キン</t>
    </rPh>
    <rPh sb="3" eb="5">
      <t>ヘンサイ</t>
    </rPh>
    <phoneticPr fontId="6"/>
  </si>
  <si>
    <r>
      <rPr>
        <sz val="10"/>
        <rFont val="ＭＳ Ｐゴシック"/>
        <family val="3"/>
        <charset val="128"/>
      </rPr>
      <t>簡易</t>
    </r>
    <r>
      <rPr>
        <sz val="10"/>
        <rFont val="Arial"/>
        <family val="2"/>
      </rPr>
      <t>CF(</t>
    </r>
    <r>
      <rPr>
        <sz val="10"/>
        <rFont val="ＭＳ Ｐゴシック"/>
        <family val="3"/>
        <charset val="128"/>
      </rPr>
      <t>借入返済等考慮前</t>
    </r>
    <r>
      <rPr>
        <sz val="10"/>
        <rFont val="Arial"/>
        <family val="2"/>
      </rPr>
      <t>)</t>
    </r>
    <r>
      <rPr>
        <sz val="10"/>
        <rFont val="ＭＳ Ｐゴシック"/>
        <family val="3"/>
        <charset val="128"/>
      </rPr>
      <t>⑦</t>
    </r>
    <r>
      <rPr>
        <sz val="10"/>
        <rFont val="Arial"/>
        <family val="2"/>
      </rPr>
      <t>=</t>
    </r>
    <r>
      <rPr>
        <sz val="10"/>
        <rFont val="ＭＳ Ｐゴシック"/>
        <family val="3"/>
        <charset val="128"/>
      </rPr>
      <t>④</t>
    </r>
    <r>
      <rPr>
        <sz val="10"/>
        <rFont val="Arial"/>
        <family val="2"/>
      </rPr>
      <t>+</t>
    </r>
    <r>
      <rPr>
        <sz val="10"/>
        <rFont val="ＭＳ Ｐゴシック"/>
        <family val="3"/>
        <charset val="128"/>
      </rPr>
      <t>⑤</t>
    </r>
    <r>
      <rPr>
        <sz val="10"/>
        <rFont val="Arial"/>
        <family val="2"/>
      </rPr>
      <t>-</t>
    </r>
    <r>
      <rPr>
        <sz val="10"/>
        <rFont val="ＭＳ Ｐゴシック"/>
        <family val="3"/>
        <charset val="128"/>
      </rPr>
      <t>⑥</t>
    </r>
    <rPh sb="0" eb="2">
      <t>カンイ</t>
    </rPh>
    <phoneticPr fontId="6"/>
  </si>
  <si>
    <t>モニタリング計画</t>
    <rPh sb="6" eb="8">
      <t>ケイカク</t>
    </rPh>
    <phoneticPr fontId="6"/>
  </si>
  <si>
    <t>※貴社の状況に応じてご記載ください。</t>
    <rPh sb="1" eb="3">
      <t>キシャ</t>
    </rPh>
    <rPh sb="4" eb="6">
      <t>ジョウキョウ</t>
    </rPh>
    <rPh sb="7" eb="8">
      <t>オウ</t>
    </rPh>
    <rPh sb="11" eb="13">
      <t>キサイ</t>
    </rPh>
    <phoneticPr fontId="6"/>
  </si>
  <si>
    <t>課題内容</t>
    <phoneticPr fontId="6"/>
  </si>
  <si>
    <r>
      <rPr>
        <sz val="10"/>
        <rFont val="ＭＳ Ｐゴシック"/>
        <family val="3"/>
        <charset val="128"/>
      </rPr>
      <t>施策内容</t>
    </r>
    <rPh sb="0" eb="2">
      <t>セサク</t>
    </rPh>
    <rPh sb="2" eb="4">
      <t>ナイヨウ</t>
    </rPh>
    <phoneticPr fontId="6"/>
  </si>
  <si>
    <t>代表取締役　●●　●●</t>
    <rPh sb="0" eb="2">
      <t>ダイヒョウ</t>
    </rPh>
    <rPh sb="2" eb="5">
      <t>トリシマリヤク</t>
    </rPh>
    <phoneticPr fontId="6"/>
  </si>
  <si>
    <t>計画0期、1期は資金繰り表より</t>
    <rPh sb="0" eb="2">
      <t>ケイカク</t>
    </rPh>
    <rPh sb="3" eb="4">
      <t>キ</t>
    </rPh>
    <rPh sb="6" eb="7">
      <t>キ</t>
    </rPh>
    <rPh sb="8" eb="10">
      <t>シキン</t>
    </rPh>
    <rPh sb="10" eb="11">
      <t>グ</t>
    </rPh>
    <rPh sb="12" eb="13">
      <t>ヒョウ</t>
    </rPh>
    <phoneticPr fontId="6"/>
  </si>
  <si>
    <t>対象債権者におかれましては、上記リスケジュール計画に従って、●年●月●日から●年●月●日迄、元金返済を猶予いただきますようお願い申し上げます。</t>
    <rPh sb="0" eb="2">
      <t>タイショウ</t>
    </rPh>
    <rPh sb="2" eb="5">
      <t>サイケンシャ</t>
    </rPh>
    <rPh sb="14" eb="16">
      <t>ジョウキ</t>
    </rPh>
    <rPh sb="23" eb="25">
      <t>ケイカク</t>
    </rPh>
    <rPh sb="26" eb="27">
      <t>シタガ</t>
    </rPh>
    <rPh sb="31" eb="32">
      <t>ネン</t>
    </rPh>
    <rPh sb="33" eb="34">
      <t>ガツ</t>
    </rPh>
    <rPh sb="35" eb="36">
      <t>ニチ</t>
    </rPh>
    <rPh sb="39" eb="40">
      <t>ネン</t>
    </rPh>
    <rPh sb="41" eb="42">
      <t>ガツ</t>
    </rPh>
    <rPh sb="43" eb="44">
      <t>ニチ</t>
    </rPh>
    <rPh sb="44" eb="45">
      <t>マデ</t>
    </rPh>
    <rPh sb="46" eb="48">
      <t>ガンキン</t>
    </rPh>
    <rPh sb="48" eb="50">
      <t>ヘンサイ</t>
    </rPh>
    <rPh sb="51" eb="53">
      <t>ユウヨ</t>
    </rPh>
    <rPh sb="62" eb="63">
      <t>ネガ</t>
    </rPh>
    <rPh sb="64" eb="65">
      <t>モウ</t>
    </rPh>
    <rPh sb="66" eb="67">
      <t>ア</t>
    </rPh>
    <phoneticPr fontId="5"/>
  </si>
  <si>
    <t>※金融支援を要請する場合は少なくとも四半期毎でモニタリングを行います。</t>
    <rPh sb="1" eb="5">
      <t>キンユウシエン</t>
    </rPh>
    <rPh sb="6" eb="8">
      <t>ヨウセイ</t>
    </rPh>
    <rPh sb="10" eb="12">
      <t>バアイ</t>
    </rPh>
    <rPh sb="13" eb="14">
      <t>スク</t>
    </rPh>
    <rPh sb="18" eb="21">
      <t>シハンキ</t>
    </rPh>
    <rPh sb="21" eb="22">
      <t>ゴト</t>
    </rPh>
    <rPh sb="30" eb="31">
      <t>オコナ</t>
    </rPh>
    <phoneticPr fontId="6"/>
  </si>
  <si>
    <t>：●●代表取締役社長【●●株、●●%】、××氏（代表者妻）【●●株、●●%】　※%は持ち株比率を示す</t>
    <rPh sb="3" eb="5">
      <t>ダイヒョウ</t>
    </rPh>
    <rPh sb="5" eb="8">
      <t>トリシマリヤク</t>
    </rPh>
    <rPh sb="8" eb="10">
      <t>シャチョウ</t>
    </rPh>
    <rPh sb="13" eb="14">
      <t>カブ</t>
    </rPh>
    <rPh sb="22" eb="23">
      <t>シ</t>
    </rPh>
    <rPh sb="24" eb="27">
      <t>ダイヒョウシャ</t>
    </rPh>
    <rPh sb="27" eb="28">
      <t>ツマ</t>
    </rPh>
    <rPh sb="32" eb="33">
      <t>カブ</t>
    </rPh>
    <rPh sb="42" eb="43">
      <t>モ</t>
    </rPh>
    <rPh sb="44" eb="45">
      <t>カブ</t>
    </rPh>
    <rPh sb="45" eb="47">
      <t>ヒリツ</t>
    </rPh>
    <rPh sb="48" eb="49">
      <t>シメ</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</si>
</sst>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_ ;_ * \▲#,##0,_ ;_ * &quot;-&quot;_ ;_ @_ "/>
    <numFmt numFmtId="177" formatCode="_ * 0.0%_ ;_ * \▲0.0%_ ;_ * &quot;-&quot;_ ;_ @_ "/>
    <numFmt numFmtId="178" formatCode="0.0%"/>
    <numFmt numFmtId="179" formatCode="#,##0;[Red]&quot;△&quot;#,##0"/>
    <numFmt numFmtId="180" formatCode="[$-411]ge&quot;年&quot;m&quot;月&quot;;@"/>
  </numFmts>
  <fonts count="41" x14ac:knownFonts="1">
    <font>
      <sz val="11"/>
      <name val="ＭＳ Ｐゴシック"/>
      <family val="3"/>
      <charset val="128"/>
    </font>
    <font>
      <sz val="11"/>
      <color theme="1"/>
      <name val="游ゴシック"/>
      <family val="2"/>
      <charset val="128"/>
      <scheme val="minor"/>
    </font>
    <font>
      <sz val="11"/>
      <color theme="1"/>
      <name val="游ゴシック"/>
      <family val="3"/>
      <charset val="128"/>
      <scheme val="minor"/>
    </font>
    <font>
      <sz val="10"/>
      <color theme="1"/>
      <name val="Arial"/>
      <family val="2"/>
    </font>
    <font>
      <sz val="10"/>
      <color theme="1"/>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2"/>
      <charset val="128"/>
    </font>
    <font>
      <sz val="10"/>
      <color theme="1"/>
      <name val="メイリオ"/>
      <family val="2"/>
      <charset val="128"/>
    </font>
    <font>
      <sz val="10"/>
      <name val="Arial"/>
      <family val="2"/>
    </font>
    <font>
      <sz val="10"/>
      <color theme="1"/>
      <name val="Arial"/>
      <family val="3"/>
      <charset val="128"/>
    </font>
    <font>
      <sz val="10"/>
      <color theme="1"/>
      <name val="Meiryo UI"/>
      <family val="3"/>
      <charset val="128"/>
    </font>
    <font>
      <sz val="6"/>
      <name val="メイリオ"/>
      <family val="2"/>
      <charset val="128"/>
    </font>
    <font>
      <sz val="10"/>
      <name val="ＭＳ Ｐゴシック"/>
      <family val="2"/>
      <charset val="128"/>
    </font>
    <font>
      <sz val="10"/>
      <name val="ＭＳ Ｐゴシック"/>
      <family val="3"/>
      <charset val="128"/>
    </font>
    <font>
      <sz val="6"/>
      <name val="ＭＳ 明朝"/>
      <family val="1"/>
      <charset val="128"/>
    </font>
    <font>
      <sz val="11"/>
      <name val="ＭＳ Ｐゴシック"/>
      <family val="3"/>
      <charset val="128"/>
    </font>
    <font>
      <sz val="11"/>
      <name val="Arial"/>
      <family val="2"/>
    </font>
    <font>
      <sz val="16"/>
      <name val="Arial"/>
      <family val="2"/>
    </font>
    <font>
      <sz val="28"/>
      <name val="ＭＳ Ｐゴシック"/>
      <family val="3"/>
      <charset val="128"/>
    </font>
    <font>
      <sz val="28"/>
      <name val="Arial"/>
      <family val="2"/>
    </font>
    <font>
      <sz val="14"/>
      <name val="Arial"/>
      <family val="2"/>
    </font>
    <font>
      <sz val="14"/>
      <name val="ＭＳ Ｐゴシック"/>
      <family val="3"/>
      <charset val="128"/>
    </font>
    <font>
      <sz val="18"/>
      <name val="Arial"/>
      <family val="2"/>
    </font>
    <font>
      <sz val="6"/>
      <name val="Arial"/>
      <family val="2"/>
    </font>
    <font>
      <sz val="11"/>
      <color indexed="8"/>
      <name val="ＭＳ Ｐゴシック"/>
      <family val="3"/>
      <charset val="128"/>
    </font>
    <font>
      <sz val="11"/>
      <name val="ＭＳ 明朝"/>
      <family val="1"/>
      <charset val="128"/>
    </font>
    <font>
      <sz val="9"/>
      <color theme="1"/>
      <name val="ＭＳ Ｐ明朝"/>
      <family val="2"/>
      <charset val="128"/>
    </font>
    <font>
      <sz val="11"/>
      <color theme="1"/>
      <name val="游ゴシック"/>
      <family val="2"/>
      <scheme val="minor"/>
    </font>
    <font>
      <sz val="11"/>
      <name val="ＭＳ Ｐ明朝"/>
      <family val="1"/>
      <charset val="128"/>
    </font>
    <font>
      <sz val="9"/>
      <name val="Arial"/>
      <family val="2"/>
    </font>
    <font>
      <sz val="10"/>
      <color rgb="FFFF0000"/>
      <name val="Arial"/>
      <family val="2"/>
    </font>
    <font>
      <sz val="8"/>
      <name val="Arial"/>
      <family val="2"/>
    </font>
    <font>
      <i/>
      <sz val="10"/>
      <name val="Arial"/>
      <family val="2"/>
    </font>
    <font>
      <sz val="16"/>
      <name val="ＭＳ Ｐゴシック"/>
      <family val="3"/>
      <charset val="128"/>
    </font>
    <font>
      <sz val="16"/>
      <color rgb="FFFF0000"/>
      <name val="Arial"/>
      <family val="2"/>
    </font>
    <font>
      <sz val="12"/>
      <name val="ＭＳ Ｐゴシック"/>
      <family val="3"/>
      <charset val="128"/>
    </font>
    <font>
      <sz val="12"/>
      <name val="Arial"/>
      <family val="2"/>
    </font>
    <font>
      <sz val="12"/>
      <color rgb="FFFF0000"/>
      <name val="Arial"/>
      <family val="2"/>
    </font>
    <font>
      <sz val="10"/>
      <color rgb="FFFF0000"/>
      <name val="ＭＳ Ｐゴシック"/>
      <family val="3"/>
      <charset val="128"/>
    </font>
    <font>
      <i/>
      <sz val="10"/>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8CBAD"/>
        <bgColor indexed="64"/>
      </patternFill>
    </fill>
  </fills>
  <borders count="6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auto="1"/>
      </left>
      <right style="hair">
        <color auto="1"/>
      </right>
      <top style="hair">
        <color indexed="64"/>
      </top>
      <bottom/>
      <diagonal/>
    </border>
    <border>
      <left style="hair">
        <color auto="1"/>
      </left>
      <right style="hair">
        <color auto="1"/>
      </right>
      <top style="hair">
        <color indexed="64"/>
      </top>
      <bottom/>
      <diagonal/>
    </border>
    <border>
      <left style="hair">
        <color auto="1"/>
      </left>
      <right style="thin">
        <color indexed="64"/>
      </right>
      <top style="hair">
        <color indexed="64"/>
      </top>
      <bottom/>
      <diagonal/>
    </border>
    <border>
      <left style="thin">
        <color indexed="64"/>
      </left>
      <right/>
      <top/>
      <bottom style="hair">
        <color auto="1"/>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auto="1"/>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diagonal/>
    </border>
    <border>
      <left style="thin">
        <color auto="1"/>
      </left>
      <right style="thin">
        <color auto="1"/>
      </right>
      <top style="hair">
        <color indexed="64"/>
      </top>
      <bottom/>
      <diagonal/>
    </border>
  </borders>
  <cellStyleXfs count="20">
    <xf numFmtId="0" fontId="0" fillId="0" borderId="0"/>
    <xf numFmtId="38" fontId="16" fillId="0" borderId="0" applyFont="0" applyFill="0" applyBorder="0" applyAlignment="0" applyProtection="0"/>
    <xf numFmtId="9" fontId="16" fillId="0" borderId="0" applyFont="0" applyFill="0" applyBorder="0" applyAlignment="0" applyProtection="0"/>
    <xf numFmtId="0" fontId="2" fillId="0" borderId="0">
      <alignment vertical="center"/>
    </xf>
    <xf numFmtId="0" fontId="8" fillId="0" borderId="0">
      <alignment vertical="center"/>
    </xf>
    <xf numFmtId="0" fontId="16" fillId="0" borderId="0"/>
    <xf numFmtId="38" fontId="25" fillId="0" borderId="0" applyFont="0" applyFill="0" applyBorder="0" applyAlignment="0" applyProtection="0">
      <alignment vertical="center"/>
    </xf>
    <xf numFmtId="0" fontId="2" fillId="0" borderId="0">
      <alignment vertical="center"/>
    </xf>
    <xf numFmtId="0" fontId="26" fillId="0" borderId="0">
      <alignment vertical="center"/>
    </xf>
    <xf numFmtId="0" fontId="27" fillId="0" borderId="0">
      <alignment vertical="center"/>
    </xf>
    <xf numFmtId="38" fontId="28" fillId="0" borderId="0" applyFont="0" applyFill="0" applyBorder="0" applyAlignment="0" applyProtection="0">
      <alignment vertical="center"/>
    </xf>
    <xf numFmtId="9" fontId="29" fillId="0" borderId="0" applyFont="0" applyFill="0" applyBorder="0" applyAlignment="0" applyProtection="0"/>
    <xf numFmtId="0" fontId="16" fillId="0" borderId="0">
      <alignment vertical="center"/>
    </xf>
    <xf numFmtId="38" fontId="16" fillId="0" borderId="0" applyFont="0" applyFill="0" applyBorder="0" applyAlignment="0" applyProtection="0">
      <alignment vertical="center"/>
    </xf>
    <xf numFmtId="0" fontId="25" fillId="0" borderId="0">
      <alignment vertical="center"/>
    </xf>
    <xf numFmtId="0" fontId="16" fillId="0" borderId="0">
      <alignment vertical="center"/>
    </xf>
    <xf numFmtId="0" fontId="25" fillId="0" borderId="0">
      <alignment vertical="center"/>
    </xf>
    <xf numFmtId="0" fontId="2" fillId="0" borderId="0">
      <alignment vertical="center"/>
    </xf>
    <xf numFmtId="0" fontId="1" fillId="0" borderId="0">
      <alignment vertical="center"/>
    </xf>
    <xf numFmtId="38" fontId="16" fillId="0" borderId="0" applyFont="0" applyFill="0" applyBorder="0" applyAlignment="0" applyProtection="0"/>
  </cellStyleXfs>
  <cellXfs count="508">
    <xf numFmtId="0" fontId="0" fillId="0" borderId="0" xfId="0"/>
    <xf numFmtId="0" fontId="3" fillId="0" borderId="1" xfId="3" applyFont="1" applyBorder="1">
      <alignment vertical="center"/>
    </xf>
    <xf numFmtId="0" fontId="3" fillId="2" borderId="1" xfId="3" applyFont="1" applyFill="1" applyBorder="1">
      <alignment vertical="center"/>
    </xf>
    <xf numFmtId="0" fontId="3" fillId="0" borderId="0" xfId="3" applyFont="1">
      <alignment vertical="center"/>
    </xf>
    <xf numFmtId="0" fontId="3" fillId="0" borderId="2" xfId="3" applyFont="1" applyBorder="1">
      <alignment vertical="center"/>
    </xf>
    <xf numFmtId="0" fontId="3" fillId="2" borderId="3" xfId="3" applyFont="1" applyFill="1" applyBorder="1">
      <alignment vertical="center"/>
    </xf>
    <xf numFmtId="0" fontId="3" fillId="2" borderId="4" xfId="3" applyFont="1" applyFill="1" applyBorder="1">
      <alignment vertical="center"/>
    </xf>
    <xf numFmtId="176" fontId="7" fillId="0" borderId="5" xfId="3" applyNumberFormat="1" applyFont="1" applyBorder="1">
      <alignment vertical="center"/>
    </xf>
    <xf numFmtId="0" fontId="9" fillId="2" borderId="6" xfId="4" applyFont="1" applyFill="1" applyBorder="1">
      <alignment vertical="center"/>
    </xf>
    <xf numFmtId="176" fontId="10" fillId="0" borderId="0" xfId="3" applyNumberFormat="1" applyFont="1">
      <alignment vertical="center"/>
    </xf>
    <xf numFmtId="176" fontId="3" fillId="0" borderId="0" xfId="3" applyNumberFormat="1" applyFont="1">
      <alignment vertical="center"/>
    </xf>
    <xf numFmtId="0" fontId="9" fillId="0" borderId="2" xfId="4" applyFont="1" applyBorder="1">
      <alignment vertical="center"/>
    </xf>
    <xf numFmtId="0" fontId="9" fillId="2" borderId="4" xfId="4" applyFont="1" applyFill="1" applyBorder="1" applyAlignment="1">
      <alignment horizontal="right" vertical="center"/>
    </xf>
    <xf numFmtId="0" fontId="9" fillId="0" borderId="0" xfId="4" applyFont="1">
      <alignment vertical="center"/>
    </xf>
    <xf numFmtId="0" fontId="9" fillId="0" borderId="0" xfId="4" applyFont="1" applyAlignment="1">
      <alignment horizontal="right" vertical="center"/>
    </xf>
    <xf numFmtId="0" fontId="13" fillId="0" borderId="0" xfId="4" applyFont="1" applyAlignment="1">
      <alignment horizontal="center" vertical="center"/>
    </xf>
    <xf numFmtId="0" fontId="9" fillId="0" borderId="7" xfId="4" applyFont="1" applyBorder="1" applyAlignment="1">
      <alignment horizontal="center" vertical="center"/>
    </xf>
    <xf numFmtId="0" fontId="14" fillId="0" borderId="7" xfId="4" applyFont="1" applyBorder="1" applyAlignment="1">
      <alignment horizontal="center" vertical="center" wrapText="1"/>
    </xf>
    <xf numFmtId="0" fontId="9" fillId="0" borderId="7" xfId="4" quotePrefix="1"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7" fillId="0" borderId="0" xfId="0" applyFont="1" applyAlignment="1">
      <alignment vertical="center"/>
    </xf>
    <xf numFmtId="0" fontId="30" fillId="0" borderId="0" xfId="0" applyFont="1" applyAlignment="1">
      <alignment vertical="center"/>
    </xf>
    <xf numFmtId="0" fontId="3" fillId="0" borderId="21" xfId="0" applyFont="1" applyBorder="1" applyAlignment="1">
      <alignment vertical="center" wrapText="1"/>
    </xf>
    <xf numFmtId="0" fontId="3" fillId="0" borderId="20" xfId="0" applyFont="1" applyBorder="1" applyAlignment="1">
      <alignment horizontal="center" vertical="center" wrapText="1"/>
    </xf>
    <xf numFmtId="0" fontId="3" fillId="0" borderId="25" xfId="0" applyFont="1" applyBorder="1" applyAlignment="1">
      <alignment vertical="center" wrapText="1"/>
    </xf>
    <xf numFmtId="0" fontId="3" fillId="0" borderId="10" xfId="0" applyFont="1" applyBorder="1" applyAlignment="1">
      <alignment vertical="center" wrapText="1"/>
    </xf>
    <xf numFmtId="0" fontId="3" fillId="0" borderId="32" xfId="0" applyFont="1" applyBorder="1" applyAlignment="1">
      <alignment vertical="center" wrapText="1"/>
    </xf>
    <xf numFmtId="0" fontId="3" fillId="0" borderId="35" xfId="0" applyFont="1" applyBorder="1" applyAlignment="1">
      <alignment vertical="center" wrapText="1"/>
    </xf>
    <xf numFmtId="0" fontId="3" fillId="0" borderId="37" xfId="0" applyFont="1" applyBorder="1" applyAlignment="1">
      <alignment horizontal="center" vertical="center" wrapText="1"/>
    </xf>
    <xf numFmtId="0" fontId="9" fillId="0" borderId="42" xfId="0" applyFont="1" applyBorder="1" applyAlignment="1">
      <alignment horizontal="left" vertical="center" wrapText="1"/>
    </xf>
    <xf numFmtId="0" fontId="3" fillId="0" borderId="41" xfId="0" applyFont="1" applyBorder="1" applyAlignment="1">
      <alignment horizontal="center" vertical="center" wrapText="1"/>
    </xf>
    <xf numFmtId="0" fontId="3" fillId="0" borderId="41" xfId="0" applyFont="1" applyBorder="1" applyAlignment="1">
      <alignment horizontal="left" vertical="center" wrapText="1"/>
    </xf>
    <xf numFmtId="0" fontId="9"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5" xfId="0" applyFont="1" applyBorder="1" applyAlignment="1">
      <alignment horizontal="left" vertical="center" wrapText="1"/>
    </xf>
    <xf numFmtId="0" fontId="9" fillId="0" borderId="35" xfId="0" applyFont="1" applyBorder="1" applyAlignment="1">
      <alignment horizontal="left" vertical="center" wrapText="1"/>
    </xf>
    <xf numFmtId="0" fontId="3" fillId="0" borderId="42" xfId="0" applyFont="1" applyBorder="1" applyAlignment="1">
      <alignment vertical="center" wrapText="1"/>
    </xf>
    <xf numFmtId="0" fontId="9" fillId="3" borderId="5" xfId="0" applyFont="1" applyFill="1" applyBorder="1" applyAlignment="1">
      <alignment vertical="center"/>
    </xf>
    <xf numFmtId="0" fontId="9" fillId="3" borderId="6" xfId="0" applyFont="1" applyFill="1" applyBorder="1" applyAlignment="1">
      <alignment vertical="center"/>
    </xf>
    <xf numFmtId="0" fontId="9" fillId="3" borderId="2" xfId="0" applyFont="1" applyFill="1" applyBorder="1" applyAlignment="1">
      <alignment vertical="center"/>
    </xf>
    <xf numFmtId="0" fontId="9" fillId="3" borderId="4" xfId="0" applyFont="1" applyFill="1" applyBorder="1" applyAlignment="1">
      <alignment vertical="center"/>
    </xf>
    <xf numFmtId="0" fontId="9" fillId="0" borderId="11" xfId="0" applyFont="1" applyBorder="1" applyAlignment="1">
      <alignment vertical="center"/>
    </xf>
    <xf numFmtId="0" fontId="9" fillId="0" borderId="2" xfId="0" applyFont="1" applyBorder="1" applyAlignment="1">
      <alignment vertical="center"/>
    </xf>
    <xf numFmtId="0" fontId="9" fillId="0" borderId="5" xfId="0" applyFont="1" applyBorder="1" applyAlignment="1">
      <alignment vertical="center"/>
    </xf>
    <xf numFmtId="176" fontId="9" fillId="0" borderId="0" xfId="0" applyNumberFormat="1" applyFont="1" applyAlignment="1">
      <alignment vertical="center"/>
    </xf>
    <xf numFmtId="0" fontId="9" fillId="0" borderId="42" xfId="0" applyFont="1" applyBorder="1" applyAlignment="1">
      <alignment vertical="center"/>
    </xf>
    <xf numFmtId="0" fontId="9" fillId="0" borderId="21" xfId="0" applyFont="1" applyBorder="1" applyAlignment="1">
      <alignment vertical="center"/>
    </xf>
    <xf numFmtId="0" fontId="9" fillId="0" borderId="35" xfId="0" applyFont="1" applyBorder="1" applyAlignment="1">
      <alignment vertical="center"/>
    </xf>
    <xf numFmtId="0" fontId="9" fillId="0" borderId="41" xfId="0" applyFont="1" applyBorder="1" applyAlignment="1">
      <alignment vertical="center"/>
    </xf>
    <xf numFmtId="0" fontId="9" fillId="0" borderId="46" xfId="0" applyFont="1" applyBorder="1" applyAlignment="1">
      <alignment vertical="center"/>
    </xf>
    <xf numFmtId="0" fontId="9" fillId="0" borderId="20" xfId="0" applyFont="1" applyBorder="1" applyAlignment="1">
      <alignment vertical="center"/>
    </xf>
    <xf numFmtId="0" fontId="9" fillId="0" borderId="47" xfId="0" applyFont="1" applyBorder="1" applyAlignment="1">
      <alignment vertical="center"/>
    </xf>
    <xf numFmtId="0" fontId="9" fillId="0" borderId="37" xfId="0" applyFont="1" applyBorder="1" applyAlignment="1">
      <alignment vertical="center"/>
    </xf>
    <xf numFmtId="0" fontId="9" fillId="0" borderId="48" xfId="0" applyFont="1" applyBorder="1" applyAlignment="1">
      <alignment vertical="center"/>
    </xf>
    <xf numFmtId="0" fontId="3" fillId="0" borderId="0" xfId="14" applyFont="1">
      <alignment vertical="center"/>
    </xf>
    <xf numFmtId="178" fontId="3" fillId="0" borderId="0" xfId="2" applyNumberFormat="1" applyFont="1" applyFill="1" applyAlignment="1">
      <alignment vertical="center"/>
    </xf>
    <xf numFmtId="176" fontId="3" fillId="0" borderId="0" xfId="15" applyNumberFormat="1" applyFont="1">
      <alignment vertical="center"/>
    </xf>
    <xf numFmtId="176" fontId="3" fillId="0" borderId="0" xfId="14" applyNumberFormat="1" applyFont="1">
      <alignment vertical="center"/>
    </xf>
    <xf numFmtId="0" fontId="3" fillId="0" borderId="0" xfId="14" applyFont="1" applyAlignment="1">
      <alignment horizontal="center" vertical="center"/>
    </xf>
    <xf numFmtId="180" fontId="9" fillId="0" borderId="28" xfId="17" applyNumberFormat="1" applyFont="1" applyBorder="1" applyAlignment="1">
      <alignment horizontal="center" vertical="center"/>
    </xf>
    <xf numFmtId="180" fontId="9" fillId="0" borderId="29" xfId="17" applyNumberFormat="1" applyFont="1" applyBorder="1" applyAlignment="1">
      <alignment horizontal="center" vertical="center"/>
    </xf>
    <xf numFmtId="180" fontId="9" fillId="0" borderId="30" xfId="17" applyNumberFormat="1" applyFont="1" applyBorder="1" applyAlignment="1">
      <alignment horizontal="center" vertical="center"/>
    </xf>
    <xf numFmtId="179" fontId="9" fillId="0" borderId="11" xfId="17" applyNumberFormat="1" applyFont="1" applyBorder="1">
      <alignment vertical="center"/>
    </xf>
    <xf numFmtId="179" fontId="9" fillId="0" borderId="0" xfId="17" applyNumberFormat="1" applyFont="1">
      <alignment vertical="center"/>
    </xf>
    <xf numFmtId="176" fontId="9" fillId="0" borderId="32" xfId="17" applyNumberFormat="1" applyFont="1" applyBorder="1">
      <alignment vertical="center"/>
    </xf>
    <xf numFmtId="176" fontId="9" fillId="0" borderId="33" xfId="17" applyNumberFormat="1" applyFont="1" applyBorder="1">
      <alignment vertical="center"/>
    </xf>
    <xf numFmtId="176" fontId="9" fillId="0" borderId="34" xfId="17" applyNumberFormat="1" applyFont="1" applyBorder="1">
      <alignment vertical="center"/>
    </xf>
    <xf numFmtId="0" fontId="9" fillId="0" borderId="11" xfId="18" applyFont="1" applyBorder="1">
      <alignment vertical="center"/>
    </xf>
    <xf numFmtId="179" fontId="9" fillId="0" borderId="41" xfId="17" applyNumberFormat="1" applyFont="1" applyBorder="1">
      <alignment vertical="center"/>
    </xf>
    <xf numFmtId="176" fontId="9" fillId="0" borderId="43" xfId="17" applyNumberFormat="1" applyFont="1" applyBorder="1">
      <alignment vertical="center"/>
    </xf>
    <xf numFmtId="176" fontId="9" fillId="0" borderId="45" xfId="17" applyNumberFormat="1" applyFont="1" applyBorder="1">
      <alignment vertical="center"/>
    </xf>
    <xf numFmtId="179" fontId="9" fillId="0" borderId="20" xfId="17" applyNumberFormat="1" applyFont="1" applyBorder="1">
      <alignment vertical="center"/>
    </xf>
    <xf numFmtId="176" fontId="9" fillId="0" borderId="25" xfId="17" applyNumberFormat="1" applyFont="1" applyBorder="1">
      <alignment vertical="center"/>
    </xf>
    <xf numFmtId="176" fontId="9" fillId="0" borderId="27" xfId="17" applyNumberFormat="1" applyFont="1" applyBorder="1">
      <alignment vertical="center"/>
    </xf>
    <xf numFmtId="179" fontId="9" fillId="0" borderId="37" xfId="17" applyNumberFormat="1" applyFont="1" applyBorder="1">
      <alignment vertical="center"/>
    </xf>
    <xf numFmtId="176" fontId="9" fillId="0" borderId="38" xfId="17" applyNumberFormat="1" applyFont="1" applyBorder="1">
      <alignment vertical="center"/>
    </xf>
    <xf numFmtId="176" fontId="9" fillId="0" borderId="40" xfId="17" applyNumberFormat="1" applyFont="1" applyBorder="1">
      <alignment vertical="center"/>
    </xf>
    <xf numFmtId="179" fontId="9" fillId="0" borderId="5" xfId="17" applyNumberFormat="1" applyFont="1" applyBorder="1">
      <alignment vertical="center"/>
    </xf>
    <xf numFmtId="179" fontId="9" fillId="0" borderId="9" xfId="17" applyNumberFormat="1" applyFont="1" applyBorder="1">
      <alignment vertical="center"/>
    </xf>
    <xf numFmtId="176" fontId="9" fillId="0" borderId="14" xfId="17" applyNumberFormat="1" applyFont="1" applyBorder="1">
      <alignment vertical="center"/>
    </xf>
    <xf numFmtId="176" fontId="9" fillId="0" borderId="15" xfId="17" applyNumberFormat="1" applyFont="1" applyBorder="1">
      <alignment vertical="center"/>
    </xf>
    <xf numFmtId="176" fontId="9" fillId="0" borderId="16" xfId="17" applyNumberFormat="1" applyFont="1" applyBorder="1">
      <alignment vertical="center"/>
    </xf>
    <xf numFmtId="179" fontId="9" fillId="0" borderId="31" xfId="17" applyNumberFormat="1" applyFont="1" applyBorder="1">
      <alignment vertical="center"/>
    </xf>
    <xf numFmtId="176" fontId="9" fillId="0" borderId="52" xfId="17" applyNumberFormat="1" applyFont="1" applyBorder="1">
      <alignment vertical="center"/>
    </xf>
    <xf numFmtId="176" fontId="9" fillId="0" borderId="54" xfId="17" applyNumberFormat="1" applyFont="1" applyBorder="1">
      <alignment vertical="center"/>
    </xf>
    <xf numFmtId="179" fontId="9" fillId="0" borderId="1" xfId="17" applyNumberFormat="1" applyFont="1" applyBorder="1">
      <alignment vertical="center"/>
    </xf>
    <xf numFmtId="176" fontId="9" fillId="0" borderId="28" xfId="17" applyNumberFormat="1" applyFont="1" applyBorder="1">
      <alignment vertical="center"/>
    </xf>
    <xf numFmtId="176" fontId="9" fillId="0" borderId="29" xfId="17" applyNumberFormat="1" applyFont="1" applyBorder="1">
      <alignment vertical="center"/>
    </xf>
    <xf numFmtId="176" fontId="9" fillId="0" borderId="30" xfId="17" applyNumberFormat="1" applyFont="1" applyBorder="1">
      <alignment vertical="center"/>
    </xf>
    <xf numFmtId="176" fontId="9" fillId="3" borderId="28" xfId="17" applyNumberFormat="1" applyFont="1" applyFill="1" applyBorder="1">
      <alignment vertical="center"/>
    </xf>
    <xf numFmtId="176" fontId="9" fillId="3" borderId="29" xfId="17" applyNumberFormat="1" applyFont="1" applyFill="1" applyBorder="1">
      <alignment vertical="center"/>
    </xf>
    <xf numFmtId="176" fontId="9" fillId="3" borderId="30" xfId="17" applyNumberFormat="1" applyFont="1" applyFill="1" applyBorder="1">
      <alignment vertical="center"/>
    </xf>
    <xf numFmtId="0" fontId="9" fillId="0" borderId="13" xfId="18" applyFont="1" applyBorder="1">
      <alignment vertical="center"/>
    </xf>
    <xf numFmtId="179" fontId="9" fillId="0" borderId="55" xfId="17" applyNumberFormat="1" applyFont="1" applyBorder="1">
      <alignment vertical="center"/>
    </xf>
    <xf numFmtId="176" fontId="9" fillId="0" borderId="22" xfId="17" applyNumberFormat="1" applyFont="1" applyBorder="1">
      <alignment vertical="center"/>
    </xf>
    <xf numFmtId="176" fontId="9" fillId="0" borderId="24" xfId="17" applyNumberFormat="1" applyFont="1" applyBorder="1">
      <alignment vertical="center"/>
    </xf>
    <xf numFmtId="0" fontId="9" fillId="0" borderId="10" xfId="18" applyFont="1" applyBorder="1">
      <alignment vertical="center"/>
    </xf>
    <xf numFmtId="0" fontId="9" fillId="0" borderId="2" xfId="18" applyFont="1" applyBorder="1">
      <alignment vertical="center"/>
    </xf>
    <xf numFmtId="179" fontId="9" fillId="3" borderId="1" xfId="17" applyNumberFormat="1" applyFont="1" applyFill="1" applyBorder="1">
      <alignment vertical="center"/>
    </xf>
    <xf numFmtId="0" fontId="4" fillId="0" borderId="0" xfId="14" applyFont="1">
      <alignment vertical="center"/>
    </xf>
    <xf numFmtId="0" fontId="3" fillId="0" borderId="11" xfId="0" applyFont="1" applyBorder="1" applyAlignment="1">
      <alignment horizontal="center" vertical="center" wrapText="1"/>
    </xf>
    <xf numFmtId="0" fontId="3" fillId="0" borderId="43" xfId="0" applyFont="1" applyBorder="1" applyAlignment="1">
      <alignment vertical="center" wrapText="1"/>
    </xf>
    <xf numFmtId="0" fontId="3" fillId="0" borderId="38" xfId="0" applyFont="1" applyBorder="1" applyAlignment="1">
      <alignment vertical="center" wrapText="1"/>
    </xf>
    <xf numFmtId="0" fontId="9" fillId="0" borderId="59" xfId="0" applyFont="1" applyBorder="1" applyAlignment="1">
      <alignment vertical="center"/>
    </xf>
    <xf numFmtId="176" fontId="9" fillId="0" borderId="27" xfId="0" applyNumberFormat="1" applyFont="1" applyBorder="1" applyAlignment="1">
      <alignment horizontal="right" vertical="center"/>
    </xf>
    <xf numFmtId="176" fontId="9" fillId="0" borderId="40" xfId="0" applyNumberFormat="1" applyFont="1" applyBorder="1" applyAlignment="1">
      <alignment horizontal="right" vertical="center"/>
    </xf>
    <xf numFmtId="176" fontId="9" fillId="0" borderId="18" xfId="0" applyNumberFormat="1" applyFont="1" applyBorder="1" applyAlignment="1">
      <alignment horizontal="right" vertical="center"/>
    </xf>
    <xf numFmtId="176" fontId="9" fillId="0" borderId="19" xfId="0" applyNumberFormat="1" applyFont="1" applyBorder="1" applyAlignment="1">
      <alignment horizontal="right" vertical="center"/>
    </xf>
    <xf numFmtId="176" fontId="9" fillId="0" borderId="45" xfId="0" applyNumberFormat="1" applyFont="1" applyBorder="1" applyAlignment="1">
      <alignment horizontal="right" vertical="center"/>
    </xf>
    <xf numFmtId="176" fontId="9" fillId="3" borderId="18" xfId="0" applyNumberFormat="1" applyFont="1" applyFill="1" applyBorder="1" applyAlignment="1">
      <alignment horizontal="right" vertical="center"/>
    </xf>
    <xf numFmtId="176" fontId="9" fillId="3" borderId="19" xfId="0" applyNumberFormat="1" applyFont="1" applyFill="1" applyBorder="1" applyAlignment="1">
      <alignment horizontal="right" vertical="center"/>
    </xf>
    <xf numFmtId="0" fontId="9" fillId="3" borderId="5" xfId="5" applyFont="1" applyFill="1" applyBorder="1" applyAlignment="1">
      <alignment horizontal="center" vertical="center"/>
    </xf>
    <xf numFmtId="177" fontId="33" fillId="3" borderId="2" xfId="19" applyNumberFormat="1" applyFont="1" applyFill="1" applyBorder="1" applyAlignment="1">
      <alignment vertical="center" shrinkToFit="1"/>
    </xf>
    <xf numFmtId="177" fontId="33" fillId="3" borderId="3" xfId="19" applyNumberFormat="1" applyFont="1" applyFill="1" applyBorder="1" applyAlignment="1">
      <alignment vertical="center" shrinkToFit="1"/>
    </xf>
    <xf numFmtId="0" fontId="9" fillId="0" borderId="0" xfId="5" applyFont="1" applyAlignment="1">
      <alignment horizontal="left" vertical="center"/>
    </xf>
    <xf numFmtId="0" fontId="9" fillId="3" borderId="13" xfId="0" applyFont="1" applyFill="1" applyBorder="1" applyAlignment="1">
      <alignment horizontal="center" vertical="center"/>
    </xf>
    <xf numFmtId="0" fontId="9" fillId="0" borderId="58" xfId="0" applyFont="1" applyBorder="1" applyAlignment="1">
      <alignment vertical="center"/>
    </xf>
    <xf numFmtId="0" fontId="9" fillId="3" borderId="58" xfId="0" applyFont="1" applyFill="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3"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45" xfId="0" applyFont="1" applyBorder="1" applyAlignment="1">
      <alignment vertical="center" wrapText="1"/>
    </xf>
    <xf numFmtId="0" fontId="3" fillId="0" borderId="27" xfId="0" applyFont="1" applyBorder="1" applyAlignment="1">
      <alignment vertical="center" wrapText="1"/>
    </xf>
    <xf numFmtId="0" fontId="3" fillId="0" borderId="40" xfId="0" applyFont="1" applyBorder="1" applyAlignment="1">
      <alignment vertical="center" wrapText="1"/>
    </xf>
    <xf numFmtId="0" fontId="3" fillId="0" borderId="34" xfId="0" applyFont="1" applyBorder="1" applyAlignment="1">
      <alignment vertical="center" wrapText="1"/>
    </xf>
    <xf numFmtId="0" fontId="9" fillId="0" borderId="43" xfId="0" applyFont="1" applyBorder="1" applyAlignment="1">
      <alignment horizontal="left" vertical="center" wrapText="1"/>
    </xf>
    <xf numFmtId="0" fontId="9" fillId="0" borderId="45" xfId="0" applyFont="1" applyBorder="1" applyAlignment="1">
      <alignment horizontal="left" vertical="center" wrapText="1"/>
    </xf>
    <xf numFmtId="0" fontId="9" fillId="0" borderId="25" xfId="0" applyFont="1" applyBorder="1" applyAlignment="1">
      <alignment horizontal="left" vertical="center" wrapText="1"/>
    </xf>
    <xf numFmtId="0" fontId="9" fillId="0" borderId="27" xfId="0" applyFont="1" applyBorder="1" applyAlignment="1">
      <alignment horizontal="left" vertical="center" wrapText="1"/>
    </xf>
    <xf numFmtId="0" fontId="9" fillId="0" borderId="38" xfId="0" applyFont="1" applyBorder="1" applyAlignment="1">
      <alignment horizontal="left" vertical="center" wrapText="1"/>
    </xf>
    <xf numFmtId="0" fontId="9" fillId="0" borderId="40" xfId="0" applyFont="1" applyBorder="1" applyAlignment="1">
      <alignment horizontal="left" vertical="center" wrapText="1"/>
    </xf>
    <xf numFmtId="38" fontId="9" fillId="0" borderId="0" xfId="6" applyFont="1" applyFill="1" applyBorder="1" applyAlignment="1">
      <alignment horizontal="left" vertical="center"/>
    </xf>
    <xf numFmtId="0" fontId="9" fillId="0" borderId="0" xfId="5" applyFont="1" applyAlignment="1">
      <alignment horizontal="center" vertical="center" textRotation="255"/>
    </xf>
    <xf numFmtId="0" fontId="9" fillId="0" borderId="0" xfId="7" applyFont="1" applyAlignment="1">
      <alignment horizontal="left" vertical="center"/>
    </xf>
    <xf numFmtId="0" fontId="9" fillId="0" borderId="0" xfId="5" applyFont="1" applyAlignment="1">
      <alignment vertical="center"/>
    </xf>
    <xf numFmtId="177" fontId="33" fillId="3" borderId="4" xfId="19" applyNumberFormat="1" applyFont="1" applyFill="1" applyBorder="1" applyAlignment="1">
      <alignment vertical="center" shrinkToFit="1"/>
    </xf>
    <xf numFmtId="0" fontId="3" fillId="0" borderId="60" xfId="0" applyFont="1" applyBorder="1" applyAlignment="1">
      <alignment vertical="center" wrapText="1"/>
    </xf>
    <xf numFmtId="0" fontId="3" fillId="0" borderId="42"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34" xfId="0" applyFont="1" applyBorder="1" applyAlignment="1">
      <alignment horizontal="left" vertical="center" wrapText="1"/>
    </xf>
    <xf numFmtId="0" fontId="3" fillId="0" borderId="27" xfId="0" applyFont="1" applyBorder="1" applyAlignment="1">
      <alignment horizontal="left" vertical="center" wrapText="1"/>
    </xf>
    <xf numFmtId="0" fontId="3" fillId="0" borderId="35" xfId="0" applyFont="1" applyBorder="1" applyAlignment="1">
      <alignment horizontal="left" vertical="center" wrapText="1"/>
    </xf>
    <xf numFmtId="0" fontId="30" fillId="0" borderId="19" xfId="0" applyFont="1" applyBorder="1" applyAlignment="1">
      <alignment horizontal="center" vertical="center"/>
    </xf>
    <xf numFmtId="0" fontId="9" fillId="0" borderId="0" xfId="5" applyFont="1" applyAlignment="1">
      <alignment horizontal="center" vertical="center"/>
    </xf>
    <xf numFmtId="0" fontId="9" fillId="0" borderId="0" xfId="0" applyFont="1" applyAlignment="1">
      <alignment horizontal="righ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7" xfId="0" applyFont="1" applyBorder="1" applyAlignment="1">
      <alignment vertical="center"/>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35" xfId="0" applyFont="1" applyBorder="1" applyAlignment="1">
      <alignment horizontal="center" vertical="center"/>
    </xf>
    <xf numFmtId="0" fontId="3" fillId="0" borderId="60" xfId="0" applyFont="1" applyBorder="1" applyAlignment="1">
      <alignment horizontal="left" vertical="center" wrapText="1"/>
    </xf>
    <xf numFmtId="0" fontId="14" fillId="0" borderId="0" xfId="0" applyFont="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1" fillId="0" borderId="0" xfId="0" applyFont="1" applyAlignment="1">
      <alignment vertical="center"/>
    </xf>
    <xf numFmtId="0" fontId="31" fillId="0" borderId="0" xfId="14" applyFont="1">
      <alignment vertical="center"/>
    </xf>
    <xf numFmtId="0" fontId="14" fillId="0" borderId="21" xfId="0" applyFont="1" applyBorder="1" applyAlignment="1">
      <alignment vertical="center"/>
    </xf>
    <xf numFmtId="0" fontId="14" fillId="0" borderId="2" xfId="0" applyFont="1" applyBorder="1" applyAlignment="1">
      <alignment vertical="center"/>
    </xf>
    <xf numFmtId="176" fontId="9" fillId="0" borderId="54" xfId="0" applyNumberFormat="1" applyFont="1" applyBorder="1" applyAlignment="1">
      <alignment horizontal="right" vertical="center"/>
    </xf>
    <xf numFmtId="0" fontId="9" fillId="3" borderId="4" xfId="0" applyFont="1" applyFill="1" applyBorder="1" applyAlignment="1">
      <alignment horizontal="center" vertical="center"/>
    </xf>
    <xf numFmtId="176" fontId="9" fillId="0" borderId="4" xfId="0" applyNumberFormat="1" applyFont="1" applyBorder="1" applyAlignment="1">
      <alignment horizontal="right" vertical="center"/>
    </xf>
    <xf numFmtId="176" fontId="9" fillId="3" borderId="4" xfId="0" applyNumberFormat="1" applyFont="1" applyFill="1" applyBorder="1" applyAlignment="1">
      <alignment horizontal="right" vertical="center"/>
    </xf>
    <xf numFmtId="0" fontId="39" fillId="0" borderId="62" xfId="0" applyFont="1" applyBorder="1" applyAlignment="1">
      <alignment vertical="center"/>
    </xf>
    <xf numFmtId="0" fontId="4" fillId="0" borderId="0" xfId="7" applyFont="1">
      <alignment vertical="center"/>
    </xf>
    <xf numFmtId="0" fontId="4" fillId="0" borderId="0" xfId="7" applyFont="1" applyAlignment="1">
      <alignment horizontal="right" vertical="center"/>
    </xf>
    <xf numFmtId="0" fontId="14" fillId="3" borderId="2" xfId="0" applyFont="1" applyFill="1" applyBorder="1" applyAlignment="1">
      <alignment vertical="center"/>
    </xf>
    <xf numFmtId="0" fontId="14" fillId="3" borderId="1" xfId="0" applyFont="1" applyFill="1" applyBorder="1" applyAlignment="1">
      <alignment vertical="center"/>
    </xf>
    <xf numFmtId="0" fontId="14" fillId="0" borderId="41" xfId="0" applyFont="1" applyBorder="1" applyAlignment="1">
      <alignment vertical="center"/>
    </xf>
    <xf numFmtId="0" fontId="9" fillId="0" borderId="49" xfId="0" applyFont="1" applyBorder="1" applyAlignment="1">
      <alignment vertical="center"/>
    </xf>
    <xf numFmtId="0" fontId="14" fillId="0" borderId="20" xfId="0" applyFont="1" applyBorder="1" applyAlignment="1">
      <alignment vertical="center"/>
    </xf>
    <xf numFmtId="0" fontId="9" fillId="0" borderId="50" xfId="0" applyFont="1" applyBorder="1" applyAlignment="1">
      <alignment vertical="center"/>
    </xf>
    <xf numFmtId="0" fontId="39" fillId="0" borderId="20" xfId="0" applyFont="1" applyBorder="1" applyAlignment="1">
      <alignment vertical="center"/>
    </xf>
    <xf numFmtId="0" fontId="14" fillId="0" borderId="37" xfId="0" applyFont="1" applyBorder="1" applyAlignment="1">
      <alignment vertical="center"/>
    </xf>
    <xf numFmtId="0" fontId="9" fillId="0" borderId="36" xfId="0" applyFont="1" applyBorder="1" applyAlignment="1">
      <alignment vertical="center"/>
    </xf>
    <xf numFmtId="0" fontId="9" fillId="3" borderId="2" xfId="0" applyFont="1" applyFill="1" applyBorder="1" applyAlignment="1">
      <alignment horizontal="center"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6" xfId="0" applyNumberFormat="1" applyFont="1" applyBorder="1" applyAlignment="1">
      <alignment horizontal="right" vertical="center"/>
    </xf>
    <xf numFmtId="176" fontId="9" fillId="0" borderId="47" xfId="0" applyNumberFormat="1" applyFont="1" applyBorder="1" applyAlignment="1">
      <alignment horizontal="right" vertical="center"/>
    </xf>
    <xf numFmtId="176" fontId="9" fillId="0" borderId="61" xfId="0" applyNumberFormat="1" applyFont="1" applyBorder="1" applyAlignment="1">
      <alignment horizontal="right" vertical="center"/>
    </xf>
    <xf numFmtId="176" fontId="9" fillId="0" borderId="48" xfId="0" applyNumberFormat="1" applyFont="1" applyBorder="1" applyAlignment="1">
      <alignment horizontal="right" vertical="center"/>
    </xf>
    <xf numFmtId="176" fontId="9" fillId="3" borderId="2" xfId="0" applyNumberFormat="1" applyFont="1" applyFill="1" applyBorder="1" applyAlignment="1">
      <alignment horizontal="right" vertical="center"/>
    </xf>
    <xf numFmtId="176" fontId="9" fillId="3" borderId="3" xfId="0" applyNumberFormat="1" applyFont="1" applyFill="1" applyBorder="1" applyAlignment="1">
      <alignment horizontal="right" vertical="center"/>
    </xf>
    <xf numFmtId="177" fontId="9" fillId="0" borderId="41" xfId="0" applyNumberFormat="1" applyFont="1" applyBorder="1" applyAlignment="1">
      <alignment horizontal="right" vertical="center"/>
    </xf>
    <xf numFmtId="177" fontId="9" fillId="0" borderId="46" xfId="0" applyNumberFormat="1" applyFont="1" applyBorder="1" applyAlignment="1">
      <alignment horizontal="right" vertical="center"/>
    </xf>
    <xf numFmtId="177" fontId="9" fillId="0" borderId="49" xfId="0" applyNumberFormat="1" applyFont="1" applyBorder="1" applyAlignment="1">
      <alignment horizontal="right" vertical="center"/>
    </xf>
    <xf numFmtId="177" fontId="9" fillId="0" borderId="20" xfId="0" applyNumberFormat="1" applyFont="1" applyBorder="1" applyAlignment="1">
      <alignment horizontal="right" vertical="center"/>
    </xf>
    <xf numFmtId="177" fontId="9" fillId="0" borderId="47" xfId="0" applyNumberFormat="1" applyFont="1" applyBorder="1" applyAlignment="1">
      <alignment horizontal="right" vertical="center"/>
    </xf>
    <xf numFmtId="177" fontId="9" fillId="0" borderId="50" xfId="0" applyNumberFormat="1" applyFont="1" applyBorder="1" applyAlignment="1">
      <alignment horizontal="right" vertical="center"/>
    </xf>
    <xf numFmtId="176" fontId="9" fillId="0" borderId="28" xfId="0" applyNumberFormat="1" applyFont="1" applyBorder="1" applyAlignment="1">
      <alignment horizontal="right" vertical="center"/>
    </xf>
    <xf numFmtId="176" fontId="9" fillId="0" borderId="30" xfId="0" applyNumberFormat="1" applyFont="1" applyBorder="1" applyAlignment="1">
      <alignment horizontal="right" vertical="center"/>
    </xf>
    <xf numFmtId="176" fontId="9" fillId="0" borderId="43" xfId="0" applyNumberFormat="1" applyFont="1" applyBorder="1" applyAlignment="1">
      <alignment horizontal="right" vertical="center"/>
    </xf>
    <xf numFmtId="176" fontId="9" fillId="0" borderId="25" xfId="0" applyNumberFormat="1" applyFont="1" applyBorder="1" applyAlignment="1">
      <alignment horizontal="right" vertical="center"/>
    </xf>
    <xf numFmtId="176" fontId="9" fillId="0" borderId="52" xfId="0" applyNumberFormat="1" applyFont="1" applyBorder="1" applyAlignment="1">
      <alignment horizontal="right" vertical="center"/>
    </xf>
    <xf numFmtId="176" fontId="9" fillId="0" borderId="38" xfId="0" applyNumberFormat="1" applyFont="1" applyBorder="1" applyAlignment="1">
      <alignment horizontal="right" vertical="center"/>
    </xf>
    <xf numFmtId="176" fontId="9" fillId="0" borderId="17" xfId="0" applyNumberFormat="1" applyFont="1" applyBorder="1" applyAlignment="1">
      <alignment horizontal="right" vertical="center"/>
    </xf>
    <xf numFmtId="176" fontId="9" fillId="3" borderId="17" xfId="0" applyNumberFormat="1" applyFont="1" applyFill="1" applyBorder="1" applyAlignment="1">
      <alignment horizontal="right" vertical="center"/>
    </xf>
    <xf numFmtId="177" fontId="33" fillId="3" borderId="17" xfId="19" applyNumberFormat="1" applyFont="1" applyFill="1" applyBorder="1" applyAlignment="1">
      <alignment vertical="center" shrinkToFit="1"/>
    </xf>
    <xf numFmtId="177" fontId="33" fillId="3" borderId="18" xfId="19" applyNumberFormat="1" applyFont="1" applyFill="1" applyBorder="1" applyAlignment="1">
      <alignment vertical="center" shrinkToFit="1"/>
    </xf>
    <xf numFmtId="177" fontId="33" fillId="3" borderId="19" xfId="19" applyNumberFormat="1" applyFont="1" applyFill="1" applyBorder="1" applyAlignment="1">
      <alignment vertical="center" shrinkToFit="1"/>
    </xf>
    <xf numFmtId="176" fontId="4" fillId="0" borderId="0" xfId="15" applyNumberFormat="1" applyFont="1">
      <alignment vertical="center"/>
    </xf>
    <xf numFmtId="178" fontId="4" fillId="0" borderId="0" xfId="2" applyNumberFormat="1" applyFont="1" applyFill="1" applyAlignment="1">
      <alignment vertical="center"/>
    </xf>
    <xf numFmtId="176" fontId="4" fillId="0" borderId="0" xfId="14" applyNumberFormat="1" applyFont="1">
      <alignment vertical="center"/>
    </xf>
    <xf numFmtId="180" fontId="9" fillId="0" borderId="28" xfId="17" quotePrefix="1" applyNumberFormat="1" applyFont="1" applyBorder="1" applyAlignment="1">
      <alignment horizontal="center" vertical="center"/>
    </xf>
    <xf numFmtId="180" fontId="9" fillId="0" borderId="29" xfId="17" quotePrefix="1" applyNumberFormat="1" applyFont="1" applyBorder="1" applyAlignment="1">
      <alignment horizontal="center" vertical="center"/>
    </xf>
    <xf numFmtId="180" fontId="9" fillId="0" borderId="30" xfId="17" quotePrefix="1" applyNumberFormat="1" applyFont="1" applyBorder="1" applyAlignment="1">
      <alignment horizontal="center" vertical="center"/>
    </xf>
    <xf numFmtId="0" fontId="3" fillId="0" borderId="14" xfId="14" applyFont="1" applyBorder="1" applyAlignment="1">
      <alignment horizontal="center" vertical="center"/>
    </xf>
    <xf numFmtId="0" fontId="3" fillId="0" borderId="16" xfId="14" applyFont="1" applyBorder="1" applyAlignment="1">
      <alignment horizontal="center" vertical="center"/>
    </xf>
    <xf numFmtId="0" fontId="3" fillId="0" borderId="17" xfId="14" applyFont="1" applyBorder="1" applyAlignment="1">
      <alignment horizontal="center" vertical="center"/>
    </xf>
    <xf numFmtId="0" fontId="3" fillId="0" borderId="19" xfId="14" applyFont="1" applyBorder="1" applyAlignment="1">
      <alignment horizontal="center" vertical="center"/>
    </xf>
    <xf numFmtId="176" fontId="9" fillId="0" borderId="0" xfId="0" applyNumberFormat="1" applyFont="1" applyAlignment="1">
      <alignment horizontal="center" vertical="center"/>
    </xf>
    <xf numFmtId="176" fontId="14" fillId="3" borderId="7" xfId="0" applyNumberFormat="1" applyFont="1" applyFill="1" applyBorder="1" applyAlignment="1">
      <alignment horizontal="left" vertical="center"/>
    </xf>
    <xf numFmtId="176" fontId="14" fillId="3" borderId="13" xfId="0" applyNumberFormat="1" applyFont="1" applyFill="1" applyBorder="1" applyAlignment="1">
      <alignment horizontal="left" vertical="center"/>
    </xf>
    <xf numFmtId="0" fontId="14" fillId="0" borderId="5" xfId="0" applyFont="1" applyBorder="1" applyAlignment="1">
      <alignment vertical="center"/>
    </xf>
    <xf numFmtId="176" fontId="9" fillId="0" borderId="1" xfId="0" applyNumberFormat="1" applyFont="1" applyBorder="1" applyAlignment="1">
      <alignment vertical="center"/>
    </xf>
    <xf numFmtId="0" fontId="14" fillId="0" borderId="0" xfId="7" applyFont="1">
      <alignment vertical="center"/>
    </xf>
    <xf numFmtId="14" fontId="4" fillId="0" borderId="0" xfId="7" applyNumberFormat="1" applyFont="1">
      <alignment vertical="center"/>
    </xf>
    <xf numFmtId="0" fontId="39" fillId="0" borderId="21" xfId="0" applyFont="1" applyBorder="1" applyAlignment="1">
      <alignment vertical="center"/>
    </xf>
    <xf numFmtId="177" fontId="9" fillId="0" borderId="0" xfId="0" applyNumberFormat="1" applyFont="1" applyAlignment="1">
      <alignment horizontal="right" vertical="center"/>
    </xf>
    <xf numFmtId="0" fontId="39" fillId="0" borderId="41"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vertical="center"/>
    </xf>
    <xf numFmtId="0" fontId="9" fillId="0" borderId="13" xfId="0" applyFont="1" applyBorder="1" applyAlignment="1">
      <alignment vertical="center"/>
    </xf>
    <xf numFmtId="0" fontId="3" fillId="0" borderId="37" xfId="0" applyFont="1" applyBorder="1" applyAlignment="1">
      <alignment horizontal="left" vertical="center" wrapText="1"/>
    </xf>
    <xf numFmtId="0" fontId="14" fillId="0" borderId="0" xfId="0" applyFont="1" applyAlignment="1">
      <alignment horizontal="center"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0" fontId="14" fillId="3" borderId="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vertical="center"/>
    </xf>
    <xf numFmtId="176" fontId="14" fillId="0" borderId="13" xfId="0" applyNumberFormat="1" applyFont="1" applyBorder="1" applyAlignment="1">
      <alignment horizontal="right" vertical="center"/>
    </xf>
    <xf numFmtId="0" fontId="14" fillId="0" borderId="35" xfId="0" applyFont="1" applyBorder="1" applyAlignment="1">
      <alignment vertical="center"/>
    </xf>
    <xf numFmtId="176" fontId="14" fillId="3" borderId="13" xfId="0" applyNumberFormat="1" applyFont="1" applyFill="1" applyBorder="1" applyAlignment="1">
      <alignment horizontal="right" vertical="center"/>
    </xf>
    <xf numFmtId="0" fontId="14" fillId="0" borderId="42" xfId="0" applyFont="1" applyBorder="1" applyAlignment="1">
      <alignment vertical="center"/>
    </xf>
    <xf numFmtId="0" fontId="14" fillId="0" borderId="58" xfId="0" applyFont="1" applyBorder="1" applyAlignment="1">
      <alignment vertical="center"/>
    </xf>
    <xf numFmtId="0" fontId="14" fillId="3" borderId="58" xfId="0" applyFont="1" applyFill="1" applyBorder="1" applyAlignment="1">
      <alignment vertical="center"/>
    </xf>
    <xf numFmtId="176" fontId="14" fillId="3" borderId="7" xfId="0" applyNumberFormat="1" applyFont="1" applyFill="1" applyBorder="1" applyAlignment="1">
      <alignment horizontal="right" vertical="center"/>
    </xf>
    <xf numFmtId="0" fontId="14" fillId="0" borderId="49" xfId="0" applyFont="1" applyBorder="1" applyAlignment="1">
      <alignment vertical="center"/>
    </xf>
    <xf numFmtId="176" fontId="14" fillId="0" borderId="42" xfId="0" applyNumberFormat="1" applyFont="1" applyBorder="1" applyAlignment="1">
      <alignment horizontal="right" vertical="center"/>
    </xf>
    <xf numFmtId="0" fontId="14" fillId="0" borderId="50" xfId="0" applyFont="1" applyBorder="1" applyAlignment="1">
      <alignment vertical="center"/>
    </xf>
    <xf numFmtId="176" fontId="14" fillId="0" borderId="21" xfId="0" applyNumberFormat="1" applyFont="1" applyBorder="1" applyAlignment="1">
      <alignment horizontal="right" vertical="center"/>
    </xf>
    <xf numFmtId="0" fontId="14" fillId="0" borderId="36" xfId="0" applyFont="1" applyBorder="1" applyAlignment="1">
      <alignment vertical="center"/>
    </xf>
    <xf numFmtId="176" fontId="14" fillId="0" borderId="35" xfId="0" applyNumberFormat="1" applyFont="1" applyBorder="1" applyAlignment="1">
      <alignment horizontal="right" vertical="center"/>
    </xf>
    <xf numFmtId="0" fontId="3" fillId="0" borderId="0" xfId="7" applyFont="1">
      <alignment vertical="center"/>
    </xf>
    <xf numFmtId="176" fontId="9" fillId="2" borderId="2" xfId="0" applyNumberFormat="1" applyFont="1" applyFill="1" applyBorder="1" applyAlignment="1">
      <alignment horizontal="right" vertical="center"/>
    </xf>
    <xf numFmtId="176" fontId="9" fillId="2" borderId="3" xfId="0" applyNumberFormat="1" applyFont="1" applyFill="1" applyBorder="1" applyAlignment="1">
      <alignment horizontal="right" vertical="center"/>
    </xf>
    <xf numFmtId="176" fontId="9" fillId="2" borderId="4" xfId="0" applyNumberFormat="1" applyFont="1" applyFill="1" applyBorder="1" applyAlignment="1">
      <alignment horizontal="right" vertical="center"/>
    </xf>
    <xf numFmtId="176" fontId="9" fillId="2" borderId="41" xfId="0" applyNumberFormat="1" applyFont="1" applyFill="1" applyBorder="1" applyAlignment="1">
      <alignment horizontal="right" vertical="center"/>
    </xf>
    <xf numFmtId="176" fontId="9" fillId="2" borderId="46" xfId="0" applyNumberFormat="1" applyFont="1" applyFill="1" applyBorder="1" applyAlignment="1">
      <alignment horizontal="right" vertical="center"/>
    </xf>
    <xf numFmtId="176" fontId="9" fillId="2" borderId="49" xfId="0" applyNumberFormat="1" applyFont="1" applyFill="1" applyBorder="1" applyAlignment="1">
      <alignment horizontal="right" vertical="center"/>
    </xf>
    <xf numFmtId="176" fontId="9" fillId="2" borderId="20" xfId="0" applyNumberFormat="1" applyFont="1" applyFill="1" applyBorder="1" applyAlignment="1">
      <alignment horizontal="right" vertical="center"/>
    </xf>
    <xf numFmtId="176" fontId="9" fillId="2" borderId="47" xfId="0" applyNumberFormat="1" applyFont="1" applyFill="1" applyBorder="1" applyAlignment="1">
      <alignment horizontal="right" vertical="center"/>
    </xf>
    <xf numFmtId="176" fontId="9" fillId="2" borderId="50" xfId="0" applyNumberFormat="1" applyFont="1" applyFill="1" applyBorder="1" applyAlignment="1">
      <alignment horizontal="right" vertical="center"/>
    </xf>
    <xf numFmtId="176" fontId="9" fillId="2" borderId="37" xfId="0" applyNumberFormat="1" applyFont="1" applyFill="1" applyBorder="1" applyAlignment="1">
      <alignment horizontal="right" vertical="center"/>
    </xf>
    <xf numFmtId="176" fontId="9" fillId="2" borderId="48" xfId="0" applyNumberFormat="1" applyFont="1" applyFill="1" applyBorder="1" applyAlignment="1">
      <alignment horizontal="right" vertical="center"/>
    </xf>
    <xf numFmtId="176" fontId="9" fillId="2" borderId="36" xfId="0" applyNumberFormat="1" applyFont="1" applyFill="1" applyBorder="1" applyAlignment="1">
      <alignment horizontal="right" vertical="center"/>
    </xf>
    <xf numFmtId="176" fontId="14" fillId="0" borderId="62" xfId="0" applyNumberFormat="1" applyFont="1" applyBorder="1" applyAlignment="1">
      <alignment horizontal="right" vertical="center"/>
    </xf>
    <xf numFmtId="176" fontId="9" fillId="2" borderId="31" xfId="0" applyNumberFormat="1" applyFont="1" applyFill="1" applyBorder="1" applyAlignment="1">
      <alignment horizontal="right" vertical="center"/>
    </xf>
    <xf numFmtId="176" fontId="9" fillId="2" borderId="61" xfId="0" applyNumberFormat="1" applyFont="1" applyFill="1" applyBorder="1" applyAlignment="1">
      <alignment horizontal="right" vertical="center"/>
    </xf>
    <xf numFmtId="176" fontId="9" fillId="2" borderId="51" xfId="0" applyNumberFormat="1" applyFont="1" applyFill="1" applyBorder="1" applyAlignment="1">
      <alignment horizontal="right" vertical="center"/>
    </xf>
    <xf numFmtId="177" fontId="9" fillId="2" borderId="20" xfId="0" applyNumberFormat="1" applyFont="1" applyFill="1" applyBorder="1" applyAlignment="1">
      <alignment horizontal="right" vertical="center"/>
    </xf>
    <xf numFmtId="177" fontId="9" fillId="2" borderId="47" xfId="0" applyNumberFormat="1" applyFont="1" applyFill="1" applyBorder="1" applyAlignment="1">
      <alignment horizontal="right" vertical="center"/>
    </xf>
    <xf numFmtId="177" fontId="9" fillId="2" borderId="50" xfId="0" applyNumberFormat="1" applyFont="1" applyFill="1" applyBorder="1" applyAlignment="1">
      <alignment horizontal="right" vertical="center"/>
    </xf>
    <xf numFmtId="177" fontId="9" fillId="2" borderId="37" xfId="0" applyNumberFormat="1" applyFont="1" applyFill="1" applyBorder="1" applyAlignment="1">
      <alignment horizontal="right" vertical="center"/>
    </xf>
    <xf numFmtId="177" fontId="9" fillId="2" borderId="48" xfId="0" applyNumberFormat="1" applyFont="1" applyFill="1" applyBorder="1" applyAlignment="1">
      <alignment horizontal="right" vertical="center"/>
    </xf>
    <xf numFmtId="177" fontId="9" fillId="2" borderId="36" xfId="0" applyNumberFormat="1" applyFont="1" applyFill="1" applyBorder="1" applyAlignment="1">
      <alignment horizontal="right" vertical="center"/>
    </xf>
    <xf numFmtId="38" fontId="9" fillId="2" borderId="41" xfId="1" applyFont="1" applyFill="1" applyBorder="1" applyAlignment="1">
      <alignment horizontal="right" vertical="center"/>
    </xf>
    <xf numFmtId="38" fontId="9" fillId="2" borderId="46" xfId="1" applyFont="1" applyFill="1" applyBorder="1" applyAlignment="1">
      <alignment horizontal="right" vertical="center"/>
    </xf>
    <xf numFmtId="38" fontId="9" fillId="2" borderId="49" xfId="1" applyFont="1" applyFill="1" applyBorder="1" applyAlignment="1">
      <alignment horizontal="right" vertical="center"/>
    </xf>
    <xf numFmtId="178" fontId="9" fillId="2" borderId="20" xfId="2" applyNumberFormat="1" applyFont="1" applyFill="1" applyBorder="1" applyAlignment="1">
      <alignment horizontal="right" vertical="center"/>
    </xf>
    <xf numFmtId="38" fontId="9" fillId="2" borderId="47" xfId="1" applyFont="1" applyFill="1" applyBorder="1" applyAlignment="1">
      <alignment horizontal="right" vertical="center"/>
    </xf>
    <xf numFmtId="38" fontId="9" fillId="2" borderId="50" xfId="1" applyFont="1" applyFill="1" applyBorder="1" applyAlignment="1">
      <alignment horizontal="right" vertical="center"/>
    </xf>
    <xf numFmtId="38" fontId="9" fillId="2" borderId="20" xfId="1" applyFont="1" applyFill="1" applyBorder="1" applyAlignment="1">
      <alignment horizontal="right" vertical="center"/>
    </xf>
    <xf numFmtId="38" fontId="9" fillId="2" borderId="37" xfId="1" applyFont="1" applyFill="1" applyBorder="1" applyAlignment="1">
      <alignment horizontal="right" vertical="center"/>
    </xf>
    <xf numFmtId="38" fontId="9" fillId="2" borderId="48" xfId="1" applyFont="1" applyFill="1" applyBorder="1" applyAlignment="1">
      <alignment horizontal="right" vertical="center"/>
    </xf>
    <xf numFmtId="38" fontId="9" fillId="2" borderId="36" xfId="1" applyFont="1" applyFill="1" applyBorder="1" applyAlignment="1">
      <alignment horizontal="right" vertical="center"/>
    </xf>
    <xf numFmtId="176" fontId="3" fillId="2" borderId="45" xfId="0" applyNumberFormat="1" applyFont="1" applyFill="1" applyBorder="1" applyAlignment="1">
      <alignment vertical="center" wrapText="1"/>
    </xf>
    <xf numFmtId="176" fontId="3" fillId="2" borderId="27" xfId="0" applyNumberFormat="1" applyFont="1" applyFill="1" applyBorder="1" applyAlignment="1">
      <alignment vertical="center" wrapText="1"/>
    </xf>
    <xf numFmtId="176" fontId="3" fillId="2" borderId="40" xfId="0" applyNumberFormat="1" applyFont="1" applyFill="1" applyBorder="1" applyAlignment="1">
      <alignment vertical="center" wrapText="1"/>
    </xf>
    <xf numFmtId="176" fontId="3" fillId="2" borderId="34" xfId="0" applyNumberFormat="1" applyFont="1" applyFill="1" applyBorder="1" applyAlignment="1">
      <alignment horizontal="left" vertical="center" wrapText="1"/>
    </xf>
    <xf numFmtId="176" fontId="3" fillId="2" borderId="27" xfId="0" applyNumberFormat="1" applyFont="1" applyFill="1" applyBorder="1" applyAlignment="1">
      <alignment horizontal="left" vertical="center" wrapText="1"/>
    </xf>
    <xf numFmtId="176" fontId="3" fillId="2" borderId="40" xfId="0" applyNumberFormat="1" applyFont="1" applyFill="1" applyBorder="1" applyAlignment="1">
      <alignment horizontal="left" vertical="center" wrapText="1"/>
    </xf>
    <xf numFmtId="177" fontId="3" fillId="2" borderId="24" xfId="0" applyNumberFormat="1" applyFont="1" applyFill="1" applyBorder="1" applyAlignment="1">
      <alignment horizontal="left" vertical="center" wrapText="1"/>
    </xf>
    <xf numFmtId="176" fontId="3" fillId="2" borderId="45" xfId="0" applyNumberFormat="1" applyFont="1" applyFill="1" applyBorder="1" applyAlignment="1">
      <alignment horizontal="left" vertical="center" wrapText="1"/>
    </xf>
    <xf numFmtId="176" fontId="9" fillId="0" borderId="59" xfId="0" applyNumberFormat="1" applyFont="1" applyBorder="1" applyAlignment="1">
      <alignment horizontal="right" vertical="center"/>
    </xf>
    <xf numFmtId="177" fontId="9" fillId="2" borderId="41" xfId="0" applyNumberFormat="1" applyFont="1" applyFill="1" applyBorder="1" applyAlignment="1">
      <alignment horizontal="right" vertical="center"/>
    </xf>
    <xf numFmtId="177" fontId="9" fillId="2" borderId="46" xfId="0" applyNumberFormat="1" applyFont="1" applyFill="1" applyBorder="1" applyAlignment="1">
      <alignment horizontal="right" vertical="center"/>
    </xf>
    <xf numFmtId="176" fontId="9" fillId="2" borderId="11" xfId="0" applyNumberFormat="1" applyFont="1" applyFill="1" applyBorder="1" applyAlignment="1">
      <alignment vertical="center"/>
    </xf>
    <xf numFmtId="176" fontId="9" fillId="2" borderId="0" xfId="0" applyNumberFormat="1" applyFont="1" applyFill="1" applyAlignment="1">
      <alignment vertical="center"/>
    </xf>
    <xf numFmtId="176" fontId="9" fillId="2" borderId="12" xfId="0" applyNumberFormat="1" applyFont="1" applyFill="1" applyBorder="1" applyAlignment="1">
      <alignment vertical="center"/>
    </xf>
    <xf numFmtId="176" fontId="9" fillId="2" borderId="1" xfId="0" applyNumberFormat="1" applyFont="1" applyFill="1" applyBorder="1" applyAlignment="1">
      <alignment vertical="center"/>
    </xf>
    <xf numFmtId="176" fontId="9" fillId="2" borderId="28" xfId="0" applyNumberFormat="1" applyFont="1" applyFill="1" applyBorder="1" applyAlignment="1">
      <alignment horizontal="right" vertical="center"/>
    </xf>
    <xf numFmtId="176" fontId="9" fillId="2" borderId="29" xfId="0" applyNumberFormat="1" applyFont="1" applyFill="1" applyBorder="1" applyAlignment="1">
      <alignment horizontal="right" vertical="center"/>
    </xf>
    <xf numFmtId="176" fontId="9" fillId="2" borderId="30" xfId="0" applyNumberFormat="1" applyFont="1" applyFill="1" applyBorder="1" applyAlignment="1">
      <alignment horizontal="right" vertical="center"/>
    </xf>
    <xf numFmtId="176" fontId="9" fillId="2" borderId="43" xfId="0" applyNumberFormat="1" applyFont="1" applyFill="1" applyBorder="1" applyAlignment="1">
      <alignment horizontal="right" vertical="center"/>
    </xf>
    <xf numFmtId="176" fontId="9" fillId="2" borderId="44" xfId="0" applyNumberFormat="1" applyFont="1" applyFill="1" applyBorder="1" applyAlignment="1">
      <alignment horizontal="right" vertical="center"/>
    </xf>
    <xf numFmtId="176" fontId="9" fillId="2" borderId="45" xfId="0" applyNumberFormat="1" applyFont="1" applyFill="1" applyBorder="1" applyAlignment="1">
      <alignment horizontal="right" vertical="center"/>
    </xf>
    <xf numFmtId="176" fontId="9" fillId="2" borderId="25" xfId="0" applyNumberFormat="1" applyFont="1" applyFill="1" applyBorder="1" applyAlignment="1">
      <alignment horizontal="right" vertical="center"/>
    </xf>
    <xf numFmtId="176" fontId="9" fillId="2" borderId="26" xfId="0" applyNumberFormat="1" applyFont="1" applyFill="1" applyBorder="1" applyAlignment="1">
      <alignment horizontal="right" vertical="center"/>
    </xf>
    <xf numFmtId="176" fontId="9" fillId="2" borderId="27" xfId="0" applyNumberFormat="1" applyFont="1" applyFill="1" applyBorder="1" applyAlignment="1">
      <alignment horizontal="right" vertical="center"/>
    </xf>
    <xf numFmtId="176" fontId="9" fillId="2" borderId="52" xfId="0" applyNumberFormat="1" applyFont="1" applyFill="1" applyBorder="1" applyAlignment="1">
      <alignment horizontal="right" vertical="center"/>
    </xf>
    <xf numFmtId="176" fontId="9" fillId="2" borderId="53" xfId="0" applyNumberFormat="1" applyFont="1" applyFill="1" applyBorder="1" applyAlignment="1">
      <alignment horizontal="right" vertical="center"/>
    </xf>
    <xf numFmtId="176" fontId="9" fillId="2" borderId="54" xfId="0" applyNumberFormat="1" applyFont="1" applyFill="1" applyBorder="1" applyAlignment="1">
      <alignment horizontal="right" vertical="center"/>
    </xf>
    <xf numFmtId="176" fontId="9" fillId="2" borderId="38" xfId="0" applyNumberFormat="1" applyFont="1" applyFill="1" applyBorder="1" applyAlignment="1">
      <alignment horizontal="right" vertical="center"/>
    </xf>
    <xf numFmtId="176" fontId="9" fillId="2" borderId="39" xfId="0" applyNumberFormat="1" applyFont="1" applyFill="1" applyBorder="1" applyAlignment="1">
      <alignment horizontal="right" vertical="center"/>
    </xf>
    <xf numFmtId="176" fontId="9" fillId="2" borderId="40" xfId="0" applyNumberFormat="1" applyFont="1" applyFill="1" applyBorder="1" applyAlignment="1">
      <alignment horizontal="right" vertical="center"/>
    </xf>
    <xf numFmtId="176" fontId="9" fillId="2" borderId="17" xfId="0" applyNumberFormat="1" applyFont="1" applyFill="1" applyBorder="1" applyAlignment="1">
      <alignment horizontal="right" vertical="center"/>
    </xf>
    <xf numFmtId="176" fontId="9" fillId="2" borderId="18" xfId="0" applyNumberFormat="1" applyFont="1" applyFill="1" applyBorder="1" applyAlignment="1">
      <alignment horizontal="right" vertical="center"/>
    </xf>
    <xf numFmtId="176" fontId="9" fillId="2" borderId="19" xfId="0" applyNumberFormat="1" applyFont="1" applyFill="1" applyBorder="1" applyAlignment="1">
      <alignment horizontal="right" vertical="center"/>
    </xf>
    <xf numFmtId="176" fontId="9" fillId="2" borderId="43" xfId="17" applyNumberFormat="1" applyFont="1" applyFill="1" applyBorder="1">
      <alignment vertical="center"/>
    </xf>
    <xf numFmtId="176" fontId="9" fillId="2" borderId="44" xfId="17" applyNumberFormat="1" applyFont="1" applyFill="1" applyBorder="1">
      <alignment vertical="center"/>
    </xf>
    <xf numFmtId="176" fontId="9" fillId="2" borderId="45" xfId="17" applyNumberFormat="1" applyFont="1" applyFill="1" applyBorder="1">
      <alignment vertical="center"/>
    </xf>
    <xf numFmtId="176" fontId="9" fillId="2" borderId="25" xfId="17" applyNumberFormat="1" applyFont="1" applyFill="1" applyBorder="1">
      <alignment vertical="center"/>
    </xf>
    <xf numFmtId="176" fontId="9" fillId="2" borderId="26" xfId="17" applyNumberFormat="1" applyFont="1" applyFill="1" applyBorder="1">
      <alignment vertical="center"/>
    </xf>
    <xf numFmtId="176" fontId="9" fillId="2" borderId="27" xfId="17" applyNumberFormat="1" applyFont="1" applyFill="1" applyBorder="1">
      <alignment vertical="center"/>
    </xf>
    <xf numFmtId="176" fontId="9" fillId="2" borderId="38" xfId="17" applyNumberFormat="1" applyFont="1" applyFill="1" applyBorder="1">
      <alignment vertical="center"/>
    </xf>
    <xf numFmtId="176" fontId="9" fillId="2" borderId="39" xfId="17" applyNumberFormat="1" applyFont="1" applyFill="1" applyBorder="1">
      <alignment vertical="center"/>
    </xf>
    <xf numFmtId="176" fontId="9" fillId="2" borderId="40" xfId="17" applyNumberFormat="1" applyFont="1" applyFill="1" applyBorder="1">
      <alignment vertical="center"/>
    </xf>
    <xf numFmtId="176" fontId="9" fillId="2" borderId="52" xfId="17" applyNumberFormat="1" applyFont="1" applyFill="1" applyBorder="1">
      <alignment vertical="center"/>
    </xf>
    <xf numFmtId="176" fontId="9" fillId="2" borderId="53" xfId="17" applyNumberFormat="1" applyFont="1" applyFill="1" applyBorder="1">
      <alignment vertical="center"/>
    </xf>
    <xf numFmtId="176" fontId="9" fillId="2" borderId="54" xfId="17" applyNumberFormat="1" applyFont="1" applyFill="1" applyBorder="1">
      <alignment vertical="center"/>
    </xf>
    <xf numFmtId="176" fontId="9" fillId="2" borderId="22" xfId="17" applyNumberFormat="1" applyFont="1" applyFill="1" applyBorder="1">
      <alignment vertical="center"/>
    </xf>
    <xf numFmtId="176" fontId="9" fillId="2" borderId="23" xfId="17" applyNumberFormat="1" applyFont="1" applyFill="1" applyBorder="1">
      <alignment vertical="center"/>
    </xf>
    <xf numFmtId="176" fontId="9" fillId="2" borderId="24" xfId="17" applyNumberFormat="1" applyFont="1" applyFill="1" applyBorder="1">
      <alignment vertical="center"/>
    </xf>
    <xf numFmtId="176" fontId="9" fillId="2" borderId="32" xfId="17" applyNumberFormat="1" applyFont="1" applyFill="1" applyBorder="1">
      <alignment vertical="center"/>
    </xf>
    <xf numFmtId="176" fontId="9" fillId="2" borderId="28" xfId="17" applyNumberFormat="1" applyFont="1" applyFill="1" applyBorder="1">
      <alignment vertical="center"/>
    </xf>
    <xf numFmtId="176" fontId="9" fillId="2" borderId="29" xfId="17" applyNumberFormat="1" applyFont="1" applyFill="1" applyBorder="1">
      <alignment vertical="center"/>
    </xf>
    <xf numFmtId="176" fontId="9" fillId="2" borderId="30" xfId="17" applyNumberFormat="1" applyFont="1" applyFill="1" applyBorder="1">
      <alignment vertical="center"/>
    </xf>
    <xf numFmtId="176" fontId="9" fillId="2" borderId="33" xfId="17" applyNumberFormat="1" applyFont="1" applyFill="1" applyBorder="1">
      <alignment vertical="center"/>
    </xf>
    <xf numFmtId="176" fontId="9" fillId="2" borderId="34" xfId="17" applyNumberFormat="1" applyFont="1" applyFill="1" applyBorder="1">
      <alignment vertical="center"/>
    </xf>
    <xf numFmtId="0" fontId="3" fillId="0" borderId="41" xfId="0" applyFont="1" applyBorder="1" applyAlignment="1">
      <alignment vertical="center" wrapText="1"/>
    </xf>
    <xf numFmtId="0" fontId="3" fillId="0" borderId="20" xfId="0" applyFont="1" applyBorder="1" applyAlignment="1">
      <alignment vertical="center" wrapText="1"/>
    </xf>
    <xf numFmtId="0" fontId="3" fillId="0" borderId="37" xfId="0" applyFont="1" applyBorder="1" applyAlignment="1">
      <alignment vertical="center" wrapText="1"/>
    </xf>
    <xf numFmtId="0" fontId="4" fillId="0" borderId="55" xfId="0" applyFont="1" applyBorder="1" applyAlignment="1">
      <alignment horizontal="left" vertical="center" wrapText="1"/>
    </xf>
    <xf numFmtId="0" fontId="3" fillId="2" borderId="59" xfId="3" applyFont="1" applyFill="1" applyBorder="1">
      <alignment vertical="center"/>
    </xf>
    <xf numFmtId="0" fontId="3" fillId="2" borderId="58" xfId="3" applyFont="1" applyFill="1" applyBorder="1">
      <alignment vertical="center"/>
    </xf>
    <xf numFmtId="176" fontId="9" fillId="0" borderId="59" xfId="0" applyNumberFormat="1" applyFont="1" applyBorder="1" applyAlignment="1">
      <alignment vertical="center"/>
    </xf>
    <xf numFmtId="176" fontId="9" fillId="0" borderId="58" xfId="0" applyNumberFormat="1" applyFont="1" applyBorder="1" applyAlignment="1">
      <alignment vertical="center"/>
    </xf>
    <xf numFmtId="176" fontId="9" fillId="2" borderId="59" xfId="0" applyNumberFormat="1" applyFont="1" applyFill="1" applyBorder="1" applyAlignment="1">
      <alignment vertical="center"/>
    </xf>
    <xf numFmtId="179" fontId="9" fillId="0" borderId="59" xfId="17" applyNumberFormat="1" applyFont="1" applyBorder="1">
      <alignment vertical="center"/>
    </xf>
    <xf numFmtId="179" fontId="9" fillId="3" borderId="59" xfId="17" applyNumberFormat="1" applyFont="1" applyFill="1" applyBorder="1">
      <alignment vertical="center"/>
    </xf>
    <xf numFmtId="176" fontId="9" fillId="0" borderId="41" xfId="0" applyNumberFormat="1" applyFont="1" applyFill="1" applyBorder="1" applyAlignment="1">
      <alignment horizontal="right" vertical="center"/>
    </xf>
    <xf numFmtId="0" fontId="4" fillId="0" borderId="0" xfId="7" applyFont="1" applyBorder="1">
      <alignment vertical="center"/>
    </xf>
    <xf numFmtId="0" fontId="4" fillId="0" borderId="0" xfId="7" applyFont="1" applyFill="1" applyBorder="1">
      <alignment vertical="center"/>
    </xf>
    <xf numFmtId="176" fontId="9" fillId="0" borderId="2"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46" xfId="0" applyNumberFormat="1" applyFont="1" applyFill="1" applyBorder="1" applyAlignment="1">
      <alignment horizontal="right" vertical="center"/>
    </xf>
    <xf numFmtId="176" fontId="9" fillId="0" borderId="49" xfId="0" applyNumberFormat="1" applyFont="1" applyFill="1" applyBorder="1" applyAlignment="1">
      <alignment horizontal="right" vertical="center"/>
    </xf>
    <xf numFmtId="176" fontId="9" fillId="0" borderId="20" xfId="0" applyNumberFormat="1" applyFont="1" applyFill="1" applyBorder="1" applyAlignment="1">
      <alignment horizontal="right" vertical="center"/>
    </xf>
    <xf numFmtId="176" fontId="9" fillId="0" borderId="47" xfId="0" applyNumberFormat="1" applyFont="1" applyFill="1" applyBorder="1" applyAlignment="1">
      <alignment horizontal="right" vertical="center"/>
    </xf>
    <xf numFmtId="176" fontId="9" fillId="0" borderId="50" xfId="0" applyNumberFormat="1" applyFont="1" applyFill="1" applyBorder="1" applyAlignment="1">
      <alignment horizontal="right" vertical="center"/>
    </xf>
    <xf numFmtId="176" fontId="9" fillId="0" borderId="31" xfId="0" applyNumberFormat="1" applyFont="1" applyFill="1" applyBorder="1" applyAlignment="1">
      <alignment horizontal="right" vertical="center"/>
    </xf>
    <xf numFmtId="176" fontId="9" fillId="0" borderId="61" xfId="0" applyNumberFormat="1" applyFont="1" applyFill="1" applyBorder="1" applyAlignment="1">
      <alignment horizontal="right" vertical="center"/>
    </xf>
    <xf numFmtId="176" fontId="9" fillId="0" borderId="51"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176" fontId="9" fillId="0" borderId="58" xfId="0" applyNumberFormat="1" applyFont="1" applyFill="1" applyBorder="1" applyAlignment="1">
      <alignment horizontal="right" vertical="center"/>
    </xf>
    <xf numFmtId="176" fontId="9" fillId="0" borderId="37" xfId="0" applyNumberFormat="1" applyFont="1" applyFill="1" applyBorder="1" applyAlignment="1">
      <alignment horizontal="right" vertical="center"/>
    </xf>
    <xf numFmtId="176" fontId="9" fillId="0" borderId="48" xfId="0" applyNumberFormat="1" applyFont="1" applyFill="1" applyBorder="1" applyAlignment="1">
      <alignment horizontal="right" vertical="center"/>
    </xf>
    <xf numFmtId="176" fontId="9" fillId="0" borderId="36" xfId="0" applyNumberFormat="1" applyFont="1" applyFill="1" applyBorder="1" applyAlignment="1">
      <alignment horizontal="right" vertical="center"/>
    </xf>
    <xf numFmtId="0" fontId="4" fillId="0" borderId="0" xfId="7" applyFont="1" applyFill="1">
      <alignment vertical="center"/>
    </xf>
    <xf numFmtId="176" fontId="9" fillId="5" borderId="1" xfId="0" applyNumberFormat="1" applyFont="1" applyFill="1" applyBorder="1" applyAlignment="1">
      <alignment vertical="center"/>
    </xf>
    <xf numFmtId="176" fontId="9" fillId="5" borderId="59" xfId="0" applyNumberFormat="1" applyFont="1" applyFill="1" applyBorder="1" applyAlignment="1">
      <alignment vertical="center"/>
    </xf>
    <xf numFmtId="176" fontId="9" fillId="5" borderId="58" xfId="0" applyNumberFormat="1" applyFont="1" applyFill="1" applyBorder="1" applyAlignme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36" xfId="0" applyFont="1" applyBorder="1" applyAlignment="1">
      <alignment horizontal="left" vertical="center" wrapText="1"/>
    </xf>
    <xf numFmtId="0" fontId="3" fillId="0" borderId="48" xfId="0" applyFont="1" applyBorder="1" applyAlignment="1">
      <alignment horizontal="left" vertical="center" wrapText="1"/>
    </xf>
    <xf numFmtId="176" fontId="9" fillId="5" borderId="1" xfId="0" applyNumberFormat="1" applyFont="1" applyFill="1" applyBorder="1" applyAlignment="1">
      <alignment horizontal="right" vertical="center"/>
    </xf>
    <xf numFmtId="176" fontId="9" fillId="5" borderId="59" xfId="0" applyNumberFormat="1" applyFont="1" applyFill="1" applyBorder="1" applyAlignment="1">
      <alignment horizontal="right" vertical="center"/>
    </xf>
    <xf numFmtId="176" fontId="9" fillId="5" borderId="58" xfId="0" applyNumberFormat="1" applyFont="1" applyFill="1" applyBorder="1" applyAlignment="1">
      <alignment horizontal="right" vertical="center"/>
    </xf>
    <xf numFmtId="0" fontId="14" fillId="0" borderId="5" xfId="0" applyFont="1" applyFill="1" applyBorder="1" applyAlignment="1">
      <alignment vertical="center"/>
    </xf>
    <xf numFmtId="0" fontId="9" fillId="0" borderId="9" xfId="0" applyFont="1" applyFill="1" applyBorder="1" applyAlignment="1">
      <alignment vertical="center"/>
    </xf>
    <xf numFmtId="0" fontId="14" fillId="0" borderId="11"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0" fontId="9" fillId="0" borderId="59" xfId="0" applyFont="1" applyFill="1" applyBorder="1" applyAlignment="1">
      <alignment vertical="center"/>
    </xf>
    <xf numFmtId="176" fontId="9" fillId="5" borderId="5" xfId="0" applyNumberFormat="1" applyFont="1" applyFill="1" applyBorder="1" applyAlignment="1">
      <alignment vertical="center"/>
    </xf>
    <xf numFmtId="176" fontId="9" fillId="5" borderId="9" xfId="0" applyNumberFormat="1" applyFont="1" applyFill="1" applyBorder="1" applyAlignment="1">
      <alignment vertical="center"/>
    </xf>
    <xf numFmtId="176" fontId="9" fillId="5" borderId="6" xfId="0" applyNumberFormat="1" applyFont="1" applyFill="1" applyBorder="1" applyAlignment="1">
      <alignment vertical="center"/>
    </xf>
    <xf numFmtId="0" fontId="39" fillId="0" borderId="2" xfId="0" applyFont="1" applyBorder="1" applyAlignment="1">
      <alignment vertical="center"/>
    </xf>
    <xf numFmtId="0" fontId="17" fillId="0" borderId="11" xfId="0" applyFont="1" applyBorder="1" applyAlignment="1">
      <alignment vertical="center"/>
    </xf>
    <xf numFmtId="0" fontId="9" fillId="0" borderId="16" xfId="0" applyFont="1" applyBorder="1" applyAlignment="1">
      <alignment horizontal="center" vertical="center" wrapText="1"/>
    </xf>
    <xf numFmtId="0" fontId="4" fillId="2" borderId="2" xfId="3" applyFont="1" applyFill="1" applyBorder="1">
      <alignment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36" xfId="0" applyFont="1" applyBorder="1" applyAlignment="1">
      <alignment horizontal="center" vertical="center"/>
    </xf>
    <xf numFmtId="176" fontId="14" fillId="0" borderId="13" xfId="0" applyNumberFormat="1" applyFont="1" applyBorder="1" applyAlignment="1">
      <alignment horizontal="left" vertical="center"/>
    </xf>
    <xf numFmtId="176" fontId="14" fillId="0" borderId="42" xfId="0" applyNumberFormat="1" applyFont="1" applyBorder="1" applyAlignment="1">
      <alignment horizontal="left" vertical="center"/>
    </xf>
    <xf numFmtId="176" fontId="14" fillId="0" borderId="21" xfId="0" applyNumberFormat="1" applyFont="1" applyBorder="1" applyAlignment="1">
      <alignment horizontal="left" vertical="center"/>
    </xf>
    <xf numFmtId="176" fontId="14" fillId="0" borderId="62" xfId="0" applyNumberFormat="1" applyFont="1" applyBorder="1" applyAlignment="1">
      <alignment horizontal="left" vertical="center"/>
    </xf>
    <xf numFmtId="176" fontId="14" fillId="0" borderId="7" xfId="0" applyNumberFormat="1" applyFont="1" applyBorder="1" applyAlignment="1">
      <alignment horizontal="left" vertical="center"/>
    </xf>
    <xf numFmtId="177" fontId="40" fillId="3" borderId="13" xfId="19" applyNumberFormat="1" applyFont="1" applyFill="1" applyBorder="1" applyAlignment="1">
      <alignment horizontal="left" vertical="center" shrinkToFit="1"/>
    </xf>
    <xf numFmtId="176" fontId="14" fillId="0" borderId="35" xfId="0" applyNumberFormat="1" applyFont="1" applyBorder="1" applyAlignment="1">
      <alignment horizontal="left" vertical="center"/>
    </xf>
    <xf numFmtId="0" fontId="14" fillId="0" borderId="7" xfId="0" applyFont="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176" fontId="14" fillId="0" borderId="0" xfId="15" applyNumberFormat="1" applyFont="1" applyFill="1">
      <alignment vertical="center"/>
    </xf>
    <xf numFmtId="0" fontId="14" fillId="0" borderId="0" xfId="14" applyFont="1" applyFill="1">
      <alignment vertical="center"/>
    </xf>
    <xf numFmtId="178" fontId="14" fillId="0" borderId="0" xfId="2" applyNumberFormat="1" applyFont="1" applyFill="1" applyAlignment="1">
      <alignment vertical="center"/>
    </xf>
    <xf numFmtId="176" fontId="14" fillId="0" borderId="0" xfId="14" applyNumberFormat="1" applyFont="1" applyFill="1">
      <alignment vertical="center"/>
    </xf>
    <xf numFmtId="0" fontId="9" fillId="0" borderId="0" xfId="4" applyFont="1" applyBorder="1">
      <alignment vertical="center"/>
    </xf>
    <xf numFmtId="0" fontId="9" fillId="0" borderId="0" xfId="4" applyFont="1" applyBorder="1" applyAlignment="1">
      <alignment horizontal="center" vertical="center"/>
    </xf>
    <xf numFmtId="0" fontId="9" fillId="0" borderId="0" xfId="4" quotePrefix="1"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6" fillId="0" borderId="0" xfId="0" applyFont="1" applyBorder="1" applyAlignment="1">
      <alignment vertical="center"/>
    </xf>
    <xf numFmtId="0" fontId="21" fillId="0" borderId="0" xfId="0" applyFont="1" applyBorder="1" applyAlignment="1" applyProtection="1">
      <alignment horizontal="center" vertical="center"/>
      <protection locked="0"/>
    </xf>
    <xf numFmtId="0" fontId="37" fillId="0" borderId="0" xfId="0" applyFont="1" applyBorder="1" applyAlignment="1">
      <alignment vertical="center"/>
    </xf>
    <xf numFmtId="0" fontId="36" fillId="0" borderId="0" xfId="0" applyFont="1" applyBorder="1" applyAlignment="1">
      <alignment vertical="center"/>
    </xf>
    <xf numFmtId="0" fontId="34" fillId="0" borderId="0" xfId="0" applyFont="1" applyBorder="1" applyAlignment="1">
      <alignment vertical="center"/>
    </xf>
    <xf numFmtId="0" fontId="18" fillId="0" borderId="0" xfId="0" applyFont="1" applyBorder="1" applyAlignment="1">
      <alignment vertical="center"/>
    </xf>
    <xf numFmtId="0" fontId="38" fillId="0" borderId="0" xfId="0" applyFont="1" applyBorder="1" applyAlignment="1">
      <alignment vertical="center"/>
    </xf>
    <xf numFmtId="0" fontId="36" fillId="0" borderId="0" xfId="0" applyFont="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wrapText="1"/>
    </xf>
    <xf numFmtId="0" fontId="35" fillId="0" borderId="0" xfId="0" applyFont="1" applyBorder="1" applyAlignment="1">
      <alignment vertical="center"/>
    </xf>
    <xf numFmtId="0" fontId="21"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distributed" vertical="center"/>
    </xf>
    <xf numFmtId="0" fontId="24"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58" fontId="21"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14" fillId="3" borderId="8" xfId="5" applyFont="1" applyFill="1" applyBorder="1" applyAlignment="1">
      <alignment horizontal="center" vertical="center"/>
    </xf>
    <xf numFmtId="0" fontId="14" fillId="3" borderId="13" xfId="5" applyFont="1" applyFill="1" applyBorder="1" applyAlignment="1">
      <alignment horizontal="center" vertical="center"/>
    </xf>
    <xf numFmtId="0" fontId="9" fillId="4" borderId="8" xfId="5" applyFont="1" applyFill="1" applyBorder="1" applyAlignment="1">
      <alignment horizontal="center" vertical="center" wrapText="1"/>
    </xf>
    <xf numFmtId="0" fontId="9" fillId="4" borderId="10" xfId="5" applyFont="1" applyFill="1" applyBorder="1" applyAlignment="1">
      <alignment horizontal="center" vertical="center" wrapText="1"/>
    </xf>
    <xf numFmtId="0" fontId="9" fillId="4" borderId="10" xfId="5" applyFont="1" applyFill="1" applyBorder="1" applyAlignment="1">
      <alignment horizontal="center" vertical="center"/>
    </xf>
    <xf numFmtId="0" fontId="9" fillId="4" borderId="13" xfId="5"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3" xfId="0" applyFont="1" applyFill="1" applyBorder="1" applyAlignment="1">
      <alignment horizontal="center" vertical="center"/>
    </xf>
    <xf numFmtId="0" fontId="14"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4" fillId="3" borderId="1" xfId="0" applyFont="1" applyFill="1" applyBorder="1" applyAlignment="1">
      <alignment horizontal="center" vertical="center" shrinkToFit="1"/>
    </xf>
    <xf numFmtId="0" fontId="9" fillId="3" borderId="58" xfId="0" applyFont="1" applyFill="1" applyBorder="1" applyAlignment="1">
      <alignment horizontal="center" vertical="center" shrinkToFit="1"/>
    </xf>
    <xf numFmtId="0" fontId="14"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5" applyFont="1" applyBorder="1" applyAlignment="1">
      <alignment horizontal="center" vertical="center"/>
    </xf>
    <xf numFmtId="0" fontId="9" fillId="0" borderId="50" xfId="5" applyFont="1" applyBorder="1" applyAlignment="1">
      <alignment horizontal="center" vertical="center"/>
    </xf>
    <xf numFmtId="0" fontId="9" fillId="0" borderId="37" xfId="5" applyFont="1" applyBorder="1" applyAlignment="1">
      <alignment horizontal="center" vertical="center"/>
    </xf>
    <xf numFmtId="0" fontId="9" fillId="0" borderId="36" xfId="5" applyFont="1" applyBorder="1" applyAlignment="1">
      <alignment horizontal="center" vertical="center"/>
    </xf>
    <xf numFmtId="0" fontId="9" fillId="0" borderId="41" xfId="5" applyFont="1" applyBorder="1" applyAlignment="1">
      <alignment horizontal="center" vertical="center"/>
    </xf>
    <xf numFmtId="0" fontId="9" fillId="0" borderId="49" xfId="5" applyFont="1" applyBorder="1" applyAlignment="1">
      <alignment horizontal="center" vertical="center"/>
    </xf>
    <xf numFmtId="38" fontId="14" fillId="3" borderId="1" xfId="6" applyFont="1" applyFill="1" applyBorder="1" applyAlignment="1">
      <alignment horizontal="center" vertical="center"/>
    </xf>
    <xf numFmtId="38" fontId="9" fillId="3" borderId="59" xfId="6" applyFont="1" applyFill="1" applyBorder="1" applyAlignment="1">
      <alignment horizontal="center" vertical="center"/>
    </xf>
    <xf numFmtId="38" fontId="9" fillId="3" borderId="58" xfId="6" applyFont="1" applyFill="1" applyBorder="1" applyAlignment="1">
      <alignment horizontal="center" vertical="center"/>
    </xf>
    <xf numFmtId="0" fontId="9" fillId="0" borderId="55" xfId="5" applyFont="1" applyBorder="1" applyAlignment="1">
      <alignment horizontal="center" vertical="center"/>
    </xf>
    <xf numFmtId="0" fontId="9" fillId="0" borderId="56" xfId="5" applyFont="1" applyBorder="1" applyAlignment="1">
      <alignment horizontal="center" vertical="center"/>
    </xf>
    <xf numFmtId="0" fontId="9" fillId="0" borderId="57" xfId="5" applyFont="1" applyBorder="1" applyAlignment="1">
      <alignment horizontal="center" vertical="center"/>
    </xf>
    <xf numFmtId="0" fontId="14" fillId="3" borderId="1" xfId="5" applyFont="1" applyFill="1" applyBorder="1" applyAlignment="1">
      <alignment horizontal="center" vertical="center" wrapText="1"/>
    </xf>
    <xf numFmtId="0" fontId="14" fillId="3" borderId="58" xfId="5" applyFont="1" applyFill="1" applyBorder="1" applyAlignment="1">
      <alignment horizontal="center" vertical="center" wrapText="1"/>
    </xf>
    <xf numFmtId="0" fontId="9" fillId="0" borderId="47" xfId="5" applyFont="1" applyBorder="1" applyAlignment="1">
      <alignment horizontal="center" vertical="center"/>
    </xf>
    <xf numFmtId="0" fontId="9" fillId="0" borderId="48" xfId="5" applyFont="1" applyBorder="1" applyAlignment="1">
      <alignment horizontal="center" vertical="center"/>
    </xf>
    <xf numFmtId="0" fontId="9" fillId="4" borderId="13" xfId="5" applyFont="1" applyFill="1" applyBorder="1" applyAlignment="1">
      <alignment horizontal="center" vertical="center" wrapText="1"/>
    </xf>
    <xf numFmtId="0" fontId="14" fillId="4" borderId="8" xfId="5" applyFont="1" applyFill="1" applyBorder="1" applyAlignment="1">
      <alignment horizontal="center" vertical="center" wrapText="1"/>
    </xf>
    <xf numFmtId="0" fontId="14" fillId="4" borderId="10" xfId="5" applyFont="1" applyFill="1" applyBorder="1" applyAlignment="1">
      <alignment horizontal="center" vertical="center" wrapText="1"/>
    </xf>
    <xf numFmtId="0" fontId="14" fillId="4" borderId="13" xfId="5" applyFont="1" applyFill="1" applyBorder="1" applyAlignment="1">
      <alignment horizontal="center" vertical="center" wrapText="1"/>
    </xf>
    <xf numFmtId="176" fontId="4" fillId="0" borderId="3" xfId="15" applyNumberFormat="1" applyFont="1" applyBorder="1" applyAlignment="1">
      <alignment horizontal="center" vertical="center"/>
    </xf>
    <xf numFmtId="176" fontId="4" fillId="3" borderId="1" xfId="15" applyNumberFormat="1" applyFont="1" applyFill="1" applyBorder="1" applyAlignment="1">
      <alignment horizontal="center" vertical="center"/>
    </xf>
    <xf numFmtId="176" fontId="4" fillId="3" borderId="58" xfId="15" applyNumberFormat="1" applyFont="1" applyFill="1" applyBorder="1" applyAlignment="1">
      <alignment horizontal="center" vertical="center"/>
    </xf>
    <xf numFmtId="0" fontId="3" fillId="3" borderId="1" xfId="14" applyFont="1" applyFill="1" applyBorder="1" applyAlignment="1">
      <alignment horizontal="center" vertical="center"/>
    </xf>
    <xf numFmtId="0" fontId="3" fillId="3" borderId="59" xfId="14" applyFont="1" applyFill="1" applyBorder="1" applyAlignment="1">
      <alignment horizontal="center" vertical="center"/>
    </xf>
    <xf numFmtId="0" fontId="3" fillId="3" borderId="58" xfId="14" applyFont="1" applyFill="1" applyBorder="1" applyAlignment="1">
      <alignment horizontal="center" vertical="center"/>
    </xf>
    <xf numFmtId="179" fontId="9" fillId="3" borderId="1" xfId="17" applyNumberFormat="1" applyFont="1" applyFill="1" applyBorder="1" applyAlignment="1">
      <alignment horizontal="left" vertical="center"/>
    </xf>
    <xf numFmtId="179" fontId="9" fillId="3" borderId="59" xfId="17" applyNumberFormat="1" applyFont="1" applyFill="1" applyBorder="1" applyAlignment="1">
      <alignment horizontal="left" vertical="center"/>
    </xf>
    <xf numFmtId="179" fontId="14" fillId="3" borderId="5" xfId="17" applyNumberFormat="1" applyFont="1" applyFill="1" applyBorder="1" applyAlignment="1">
      <alignment horizontal="center" vertical="center"/>
    </xf>
    <xf numFmtId="179" fontId="9" fillId="3" borderId="6" xfId="17" applyNumberFormat="1" applyFont="1" applyFill="1" applyBorder="1" applyAlignment="1">
      <alignment horizontal="center" vertical="center"/>
    </xf>
    <xf numFmtId="179" fontId="9" fillId="3" borderId="11" xfId="17" applyNumberFormat="1" applyFont="1" applyFill="1" applyBorder="1" applyAlignment="1">
      <alignment horizontal="center" vertical="center"/>
    </xf>
    <xf numFmtId="179" fontId="9" fillId="3" borderId="12" xfId="17" applyNumberFormat="1" applyFont="1" applyFill="1" applyBorder="1" applyAlignment="1">
      <alignment horizontal="center" vertical="center"/>
    </xf>
    <xf numFmtId="179" fontId="9" fillId="3" borderId="2" xfId="17" applyNumberFormat="1" applyFont="1" applyFill="1" applyBorder="1" applyAlignment="1">
      <alignment horizontal="center" vertical="center"/>
    </xf>
    <xf numFmtId="179" fontId="9" fillId="3" borderId="4" xfId="17" applyNumberFormat="1" applyFont="1" applyFill="1" applyBorder="1" applyAlignment="1">
      <alignment horizontal="center" vertical="center"/>
    </xf>
    <xf numFmtId="0" fontId="9" fillId="0" borderId="14" xfId="18" applyFont="1" applyBorder="1" applyAlignment="1">
      <alignment horizontal="center" vertical="center"/>
    </xf>
    <xf numFmtId="0" fontId="9" fillId="0" borderId="15" xfId="18" applyFont="1" applyBorder="1" applyAlignment="1">
      <alignment horizontal="center" vertical="center"/>
    </xf>
    <xf numFmtId="0" fontId="9" fillId="0" borderId="16" xfId="18" applyFont="1" applyBorder="1" applyAlignment="1">
      <alignment horizontal="center" vertical="center"/>
    </xf>
    <xf numFmtId="0" fontId="9" fillId="0" borderId="1" xfId="18" applyFont="1" applyBorder="1" applyAlignment="1">
      <alignment horizontal="center" vertical="center"/>
    </xf>
    <xf numFmtId="0" fontId="9" fillId="0" borderId="59" xfId="18" applyFont="1" applyBorder="1" applyAlignment="1">
      <alignment horizontal="center" vertical="center"/>
    </xf>
    <xf numFmtId="0" fontId="9" fillId="0" borderId="58" xfId="18" applyFont="1" applyBorder="1" applyAlignment="1">
      <alignment horizontal="center" vertical="center"/>
    </xf>
  </cellXfs>
  <cellStyles count="20">
    <cellStyle name="パーセント" xfId="2" builtinId="5"/>
    <cellStyle name="パーセント 2 5" xfId="11"/>
    <cellStyle name="桁区切り" xfId="1" builtinId="6"/>
    <cellStyle name="桁区切り 12 2" xfId="6"/>
    <cellStyle name="桁区切り 2" xfId="13"/>
    <cellStyle name="桁区切り 2 2" xfId="19"/>
    <cellStyle name="桁区切り 25 3" xfId="10"/>
    <cellStyle name="標準" xfId="0" builtinId="0"/>
    <cellStyle name="標準 10 3" xfId="3"/>
    <cellStyle name="標準 102" xfId="4"/>
    <cellStyle name="標準 15 3" xfId="18"/>
    <cellStyle name="標準 19 4" xfId="8"/>
    <cellStyle name="標準 2 17 2" xfId="9"/>
    <cellStyle name="標準 2 2" xfId="16"/>
    <cellStyle name="標準 2 2 2 2 2" xfId="7"/>
    <cellStyle name="標準 2 2 2 2 3" xfId="5"/>
    <cellStyle name="標準 2 2_再生計画_V1.1(20101109)from支援協" xfId="14"/>
    <cellStyle name="標準 4 5" xfId="17"/>
    <cellStyle name="標準 5" xfId="12"/>
    <cellStyle name="標準_PAVEL_DataBook_借入金" xfId="15"/>
  </cellStyles>
  <dxfs count="0"/>
  <tableStyles count="0" defaultTableStyle="TableStyleMedium2" defaultPivotStyle="PivotStyleLight16"/>
  <colors>
    <mruColors>
      <color rgb="FFF8CBA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352425</xdr:colOff>
      <xdr:row>31</xdr:row>
      <xdr:rowOff>28575</xdr:rowOff>
    </xdr:from>
    <xdr:to>
      <xdr:col>18</xdr:col>
      <xdr:colOff>581025</xdr:colOff>
      <xdr:row>31</xdr:row>
      <xdr:rowOff>262813</xdr:rowOff>
    </xdr:to>
    <xdr:sp macro="" textlink="">
      <xdr:nvSpPr>
        <xdr:cNvPr id="5" name="Oval 1">
          <a:extLst>
            <a:ext uri="{FF2B5EF4-FFF2-40B4-BE49-F238E27FC236}">
              <a16:creationId xmlns:a16="http://schemas.microsoft.com/office/drawing/2014/main" id="{5ED79B08-1292-44B0-83C6-A603C71004BE}"/>
            </a:ext>
          </a:extLst>
        </xdr:cNvPr>
        <xdr:cNvSpPr>
          <a:spLocks noChangeArrowheads="1"/>
        </xdr:cNvSpPr>
      </xdr:nvSpPr>
      <xdr:spPr bwMode="auto">
        <a:xfrm>
          <a:off x="13839825" y="7705725"/>
          <a:ext cx="228600" cy="234238"/>
        </a:xfrm>
        <a:prstGeom prst="ellipse">
          <a:avLst/>
        </a:prstGeom>
        <a:noFill/>
        <a:ln w="6350">
          <a:solidFill>
            <a:srgbClr val="000000"/>
          </a:solidFill>
          <a:round/>
          <a:headEnd/>
          <a:tailEnd/>
        </a:ln>
      </xdr:spPr>
    </xdr:sp>
    <xdr:clientData/>
  </xdr:twoCellAnchor>
  <xdr:twoCellAnchor>
    <xdr:from>
      <xdr:col>1</xdr:col>
      <xdr:colOff>95250</xdr:colOff>
      <xdr:row>2</xdr:row>
      <xdr:rowOff>0</xdr:rowOff>
    </xdr:from>
    <xdr:to>
      <xdr:col>14</xdr:col>
      <xdr:colOff>638175</xdr:colOff>
      <xdr:row>5</xdr:row>
      <xdr:rowOff>47625</xdr:rowOff>
    </xdr:to>
    <xdr:sp macro="" textlink="">
      <xdr:nvSpPr>
        <xdr:cNvPr id="4" name="正方形/長方形 3">
          <a:extLst>
            <a:ext uri="{FF2B5EF4-FFF2-40B4-BE49-F238E27FC236}">
              <a16:creationId xmlns:a16="http://schemas.microsoft.com/office/drawing/2014/main" id="{00000000-0008-0000-0300-000003000000}"/>
            </a:ext>
          </a:extLst>
        </xdr:cNvPr>
        <xdr:cNvSpPr/>
      </xdr:nvSpPr>
      <xdr:spPr>
        <a:xfrm>
          <a:off x="209550" y="190500"/>
          <a:ext cx="9991725" cy="59055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2800">
              <a:solidFill>
                <a:sysClr val="windowText" lastClr="000000"/>
              </a:solidFill>
              <a:latin typeface="ＭＳ Ｐゴシック" panose="020B0600070205080204" pitchFamily="50" charset="-128"/>
              <a:ea typeface="ＭＳ Ｐゴシック" panose="020B0600070205080204" pitchFamily="50" charset="-128"/>
            </a:rPr>
            <a:t>金融支援を要請する場合の収益力改善計画書式です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76201</xdr:colOff>
      <xdr:row>11</xdr:row>
      <xdr:rowOff>104775</xdr:rowOff>
    </xdr:from>
    <xdr:to>
      <xdr:col>12</xdr:col>
      <xdr:colOff>647700</xdr:colOff>
      <xdr:row>52</xdr:row>
      <xdr:rowOff>152400</xdr:rowOff>
    </xdr:to>
    <xdr:sp macro="" textlink="">
      <xdr:nvSpPr>
        <xdr:cNvPr id="3" name="正方形/長方形 2"/>
        <xdr:cNvSpPr/>
      </xdr:nvSpPr>
      <xdr:spPr>
        <a:xfrm>
          <a:off x="381001" y="2009775"/>
          <a:ext cx="8029574" cy="7010400"/>
        </a:xfrm>
        <a:prstGeom prst="rect">
          <a:avLst/>
        </a:prstGeom>
        <a:solidFill>
          <a:schemeClr val="accent2">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ＭＳ Ｐゴシック" panose="020B0600070205080204" pitchFamily="50" charset="-128"/>
              <a:ea typeface="ＭＳ Ｐゴシック" panose="020B0600070205080204" pitchFamily="50" charset="-128"/>
            </a:rPr>
            <a:t>ビジネスモデル俯瞰図は、貴社の事業の内容、事業上のポイント、商流、業務フローがわかるようにご記載ください。（記載方法については、「記載例」をご参照ください。）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kjnas\&#12473;&#12509;&#12483;&#12488;\Report\Final\&#12849;&#26413;&#24140;_&#20462;&#27491;B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MSOFFICE\HEXCEL\EXL_XLS\SALEPLAN\PL97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kjnas\MSOFFICE\HEXCEL\EXL_XLS\SALEPLAN\PL97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eti.go.jp/&#65297;&#24180;&#26410;&#28288;&#12398;&#25991;&#26360;&#12501;&#12457;&#12523;&#12480;/&#32330;&#32173;&#12539;&#29983;&#27963;&#29992;&#21697;&#65319;/&#38609;&#36008;&#32113;&#35336;/&#20844;&#34920;&#29289;&#65423;&#65400;&#65435;/&#38609;&#36008;&#26376;&#22577;&#65423;&#65400;&#65435;/&#32080;&#26524;&#34920;/200112/&#27010;&#27841;&#31561;/&#26376;&#22577;&#21407;&#31295;&#29992;&#65400;&#65438;&#65431;&#654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skjnas\Meeting\az02\DIV3\TAS\Project\Project%20Z&#20250;\Z2\&#20013;&#26399;&#35336;&#30011;\&#20462;&#27491;&#29256;2004_01_31\&#65288;2&#26376;&#27770;&#31639;&#29256;&#65289;&#12467;&#12531;&#12486;&#12531;&#124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vnt8\data\DIV3\TAS\Project\Project%20Z&#20250;\Z2\&#20013;&#26399;&#35336;&#30011;\&#20462;&#27491;&#29256;2004_01_31\&#65288;2&#26376;&#27770;&#31639;&#29256;&#65289;&#12467;&#12531;&#12486;&#12531;&#1248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100.87\Sf004\fudou\&#19981;&#21205;&#29987;\162&#35199;&#12534;&#214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3caq02\group\&#20107;&#26989;&#20225;&#30011;\&#20104;&#31639;&#65381;&#23455;&#32318;\H14_4Q&#20104;&#31639;\9+15&#65288;&#38651;&#35441;3&#65411;&#65438;&#65392;&#65408;120&#21338;&#22810;&#9316;&#65289;\keieikanri\@H14&#24403;&#21021;&#20104;&#31639;\&#20877;&#38598;&#35336;\H14Rev&#26368;&#32066;&#29256;.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11.&#12381;&#12398;&#20182;&#26377;&#22577;&#20316;&#25104;&#36039;&#2600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20491;&#21029;&#12499;&#12523;&#35413;&#20385;\&#26087;&#35413;&#20385;&#65404;&#65405;&#65411;&#65425;\0911&#25913;&#33391;&#26087;12&#24180;&#35413;&#20385;&#12471;&#12473;&#12486;&#12512;\H14&#24180;&#24230;\&#35336;&#31639;\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m11524\&#21942;&#26989;&#20107;&#21209;&#32113;&#36676;\WINDOWS\TEMP\&#28165;&#31639;&#26126;&#32048;&#65288;&#20303;&#21451;&#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87;&#12470;&#12452;&#12531;&#12458;&#12540;&#12488;&#12513;&#12540;&#12471;&#12519;&#12531;\Report\Final\&#12849;&#26413;&#24140;_&#20462;&#27491;B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skjnas\tmc\&#12463;&#12521;&#12452;&#12450;&#12531;&#12488;&#21029;&#12501;&#12457;&#12523;&#12480;\Z01_&#20849;&#21516;&#26696;&#20214;\01_MUFG\&#12405;%20&#31119;&#23798;&#21360;&#21047;&#24037;&#26989;&#12849;\&#31532;1&#65420;&#65386;&#65392;&#65405;&#65438;\&#21463;&#38936;&#36039;&#26009;\&#12510;&#12473;&#12479;&#12540;&#12503;&#12521;&#12531;\09&#24180;&#24230;\&#22770;&#19978;&#31649;&#29702;&#349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ocuments%20and%20Settings\Administrator.LOGICOM\My%20Documents\1.2km&#22287;&#25512;&#31227;&#12464;&#12521;&#125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yofs2007\vol1\Documents%20and%20Settings\susumuyoshida\Desktop\&#26032;&#35215;Microsoft%20Excel%20Workshee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ystem02\lan\WINDOWS\TEMP\Package\R-Package\Sch_J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kysv01\&#36001;&#21209;&#37096;&#12501;&#12457;&#12523;&#12480;\&#31532;33&#26399;&#27770;&#31639;&#36039;&#26009;\0802&#31532;&#65299;&#22235;&#21322;&#26399;\&#65320;19.11.30&#21208;&#23450;&#31185;&#30446;&#26126;&#32048;&#65288;&#36000;&#20661;&#65289;\&#20316;&#25104;&#32066;&#20102;\&#12481;&#12455;&#12483;&#12463;&#28168;\&#21360;&#21047;&#28168;&#12415;\1081&#21069;&#21463;&#37329;&#65288;&#26894;&#21517;&#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kysv01\&#36001;&#21209;&#37096;&#12501;&#12457;&#12523;&#12480;\&#31532;33&#26399;&#27770;&#31639;&#36039;&#26009;\0802&#31532;&#65299;&#22235;&#21322;&#26399;\&#65320;19.11.30&#21208;&#23450;&#31185;&#30446;&#26126;&#32048;&#65288;&#36000;&#20661;&#65289;\&#20316;&#25104;&#32066;&#20102;\&#12481;&#12455;&#12483;&#12463;&#28168;\&#21360;&#21047;&#28168;&#12415;\1071&#26410;&#25173;&#36027;&#29992;&#65288;&#38263;&#35895;&#37096;&#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skjnas\&#20316;&#26989;&#29992;&#20849;&#26377;&#12501;&#12457;&#12523;&#12480;\az02\DIV3\TAS\Project\Project%20Z&#20250;\Z2\&#20013;&#26399;&#35336;&#30011;\&#20462;&#27491;&#29256;2004_01_31\&#65288;2&#26376;&#27770;&#31639;&#29256;&#65289;&#12467;&#12531;&#12486;&#12531;&#124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12487;&#12522;&#12496;\&#65411;&#65438;&#65432;&#65418;&#65438;&#35211;&#30452;&#12375;&#35336;&#30011;\&#37329;&#21033;&#25512;&#31227;&#12464;&#12521;&#125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kjnas\tmc\MSOFFICE\EXCEL5\&#26376;&#27425;&#65318;&#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32076;&#21942;&#31649;&#29702;\&#35336;&#25968;9603\&#34920;&#320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35336;&#25968;9601\961&#21454;&#320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32076;&#21942;&#20225;&#30011;\&#22823;&#23470;\&#20844;&#38283;&#28310;&#20633;&#20316;&#26989;\&#35430;&#31639;&#34920;\H8&#24180;3&#26376;&#26399;\H8&#24180;3&#26376;&#26399;&#31185;&#30446;&#26126;&#32048;(&#36039;&#2998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1\sec\MSOFFICE\HEXCEL\EXL_XLS\SALEPLAN\PL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札幌_修正B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F"/>
      <sheetName val="Inputs"/>
      <sheetName val="KeyMultInputs"/>
      <sheetName val="100%"/>
      <sheetName val="Sheet2"/>
      <sheetName val="Sheet3"/>
      <sheetName val="確定"/>
      <sheetName val="保全状況"/>
      <sheetName val="有価証券台帳"/>
      <sheetName val="貸倒引当金計算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F"/>
      <sheetName val="Inputs"/>
      <sheetName val="KeyMultInputs"/>
      <sheetName val="100%"/>
      <sheetName val="Sheet2"/>
      <sheetName val="Sheet3"/>
      <sheetName val="確定"/>
      <sheetName val="保全状況"/>
      <sheetName val="有価証券台帳"/>
      <sheetName val="貸倒引当金計算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ｸﾞﾗﾌﾃﾞｰﾀ季調済指数"/>
      <sheetName val="月報原稿用ｸﾞﾗﾌ"/>
      <sheetName val="酒井"/>
      <sheetName val="ﾙｰﾑ"/>
      <sheetName val="#REF"/>
      <sheetName val="概算報告書"/>
      <sheetName val="計算過程シート"/>
      <sheetName val="保全状況"/>
      <sheetName val="TITLE"/>
    </sheetNames>
    <sheetDataSet>
      <sheetData sheetId="0" refreshError="1">
        <row r="3">
          <cell r="L3">
            <v>5</v>
          </cell>
          <cell r="M3">
            <v>91.9</v>
          </cell>
          <cell r="N3">
            <v>94.8</v>
          </cell>
          <cell r="O3">
            <v>92.3</v>
          </cell>
          <cell r="Q3">
            <v>5</v>
          </cell>
          <cell r="R3">
            <v>102.8</v>
          </cell>
          <cell r="S3">
            <v>106.7</v>
          </cell>
          <cell r="T3">
            <v>96.9</v>
          </cell>
          <cell r="V3">
            <v>5</v>
          </cell>
          <cell r="W3">
            <v>93.5</v>
          </cell>
          <cell r="X3">
            <v>93.7</v>
          </cell>
          <cell r="Y3">
            <v>99.1</v>
          </cell>
          <cell r="AA3">
            <v>5</v>
          </cell>
          <cell r="AB3">
            <v>109.1</v>
          </cell>
          <cell r="AC3">
            <v>108</v>
          </cell>
          <cell r="AD3">
            <v>94</v>
          </cell>
        </row>
        <row r="4">
          <cell r="M4">
            <v>93.9</v>
          </cell>
          <cell r="N4">
            <v>91.2</v>
          </cell>
          <cell r="O4">
            <v>93.6</v>
          </cell>
          <cell r="R4">
            <v>104.8</v>
          </cell>
          <cell r="S4">
            <v>106.6</v>
          </cell>
          <cell r="T4">
            <v>98.2</v>
          </cell>
          <cell r="W4">
            <v>91.7</v>
          </cell>
          <cell r="X4">
            <v>92.2</v>
          </cell>
          <cell r="Y4">
            <v>99.9</v>
          </cell>
          <cell r="AB4">
            <v>104.1</v>
          </cell>
          <cell r="AC4">
            <v>106.3</v>
          </cell>
          <cell r="AD4">
            <v>92.5</v>
          </cell>
        </row>
        <row r="5">
          <cell r="L5">
            <v>7</v>
          </cell>
          <cell r="M5">
            <v>93.4</v>
          </cell>
          <cell r="N5">
            <v>91.3</v>
          </cell>
          <cell r="O5">
            <v>95.4</v>
          </cell>
          <cell r="Q5">
            <v>7</v>
          </cell>
          <cell r="R5">
            <v>101.8</v>
          </cell>
          <cell r="S5">
            <v>105.6</v>
          </cell>
          <cell r="T5">
            <v>96.9</v>
          </cell>
          <cell r="V5">
            <v>7</v>
          </cell>
          <cell r="W5">
            <v>92.1</v>
          </cell>
          <cell r="X5">
            <v>92</v>
          </cell>
          <cell r="Y5">
            <v>100.3</v>
          </cell>
          <cell r="AA5">
            <v>7</v>
          </cell>
          <cell r="AB5">
            <v>104.5</v>
          </cell>
          <cell r="AC5">
            <v>106.4</v>
          </cell>
          <cell r="AD5">
            <v>92.6</v>
          </cell>
        </row>
        <row r="6">
          <cell r="M6">
            <v>94.4</v>
          </cell>
          <cell r="N6">
            <v>90.8</v>
          </cell>
          <cell r="O6">
            <v>98.9</v>
          </cell>
          <cell r="R6">
            <v>104.3</v>
          </cell>
          <cell r="S6">
            <v>104.7</v>
          </cell>
          <cell r="T6">
            <v>98.7</v>
          </cell>
          <cell r="W6">
            <v>89.4</v>
          </cell>
          <cell r="X6">
            <v>90.3</v>
          </cell>
          <cell r="Y6">
            <v>100.8</v>
          </cell>
          <cell r="AB6">
            <v>101.3</v>
          </cell>
          <cell r="AC6">
            <v>103.4</v>
          </cell>
          <cell r="AD6">
            <v>91.9</v>
          </cell>
        </row>
        <row r="7">
          <cell r="L7">
            <v>9</v>
          </cell>
          <cell r="M7">
            <v>92.3</v>
          </cell>
          <cell r="N7">
            <v>91.3</v>
          </cell>
          <cell r="O7">
            <v>98.6</v>
          </cell>
          <cell r="Q7">
            <v>9</v>
          </cell>
          <cell r="R7">
            <v>105.3</v>
          </cell>
          <cell r="S7">
            <v>105.5</v>
          </cell>
          <cell r="T7">
            <v>100.7</v>
          </cell>
          <cell r="V7">
            <v>9</v>
          </cell>
          <cell r="W7">
            <v>90</v>
          </cell>
          <cell r="X7">
            <v>92.4</v>
          </cell>
          <cell r="Y7">
            <v>100.5</v>
          </cell>
          <cell r="AA7">
            <v>9</v>
          </cell>
          <cell r="AB7">
            <v>108.4</v>
          </cell>
          <cell r="AC7">
            <v>105.4</v>
          </cell>
          <cell r="AD7">
            <v>94.1</v>
          </cell>
        </row>
        <row r="8">
          <cell r="M8">
            <v>90.5</v>
          </cell>
          <cell r="N8">
            <v>94.3</v>
          </cell>
          <cell r="O8">
            <v>96.5</v>
          </cell>
          <cell r="R8">
            <v>107.1</v>
          </cell>
          <cell r="S8">
            <v>107.9</v>
          </cell>
          <cell r="T8">
            <v>102.1</v>
          </cell>
          <cell r="W8">
            <v>88.4</v>
          </cell>
          <cell r="X8">
            <v>89.6</v>
          </cell>
          <cell r="Y8">
            <v>99.1</v>
          </cell>
          <cell r="AB8">
            <v>103.2</v>
          </cell>
          <cell r="AC8">
            <v>104.9</v>
          </cell>
          <cell r="AD8">
            <v>90.7</v>
          </cell>
        </row>
        <row r="9">
          <cell r="L9">
            <v>11</v>
          </cell>
          <cell r="M9">
            <v>90.4</v>
          </cell>
          <cell r="N9">
            <v>89.7</v>
          </cell>
          <cell r="O9">
            <v>97.1</v>
          </cell>
          <cell r="Q9">
            <v>11</v>
          </cell>
          <cell r="R9">
            <v>103.3</v>
          </cell>
          <cell r="S9">
            <v>105.4</v>
          </cell>
          <cell r="T9">
            <v>103.1</v>
          </cell>
          <cell r="V9">
            <v>11</v>
          </cell>
          <cell r="W9">
            <v>85.7</v>
          </cell>
          <cell r="X9">
            <v>87</v>
          </cell>
          <cell r="Y9">
            <v>98.7</v>
          </cell>
          <cell r="AA9">
            <v>11</v>
          </cell>
          <cell r="AB9">
            <v>96.7</v>
          </cell>
          <cell r="AC9">
            <v>99.4</v>
          </cell>
          <cell r="AD9">
            <v>88.9</v>
          </cell>
        </row>
        <row r="10">
          <cell r="M10">
            <v>89</v>
          </cell>
          <cell r="N10">
            <v>86.3</v>
          </cell>
          <cell r="O10">
            <v>98.8</v>
          </cell>
          <cell r="R10">
            <v>103</v>
          </cell>
          <cell r="S10">
            <v>103.5</v>
          </cell>
          <cell r="T10">
            <v>104.5</v>
          </cell>
          <cell r="W10">
            <v>87.1</v>
          </cell>
          <cell r="X10">
            <v>87.1</v>
          </cell>
          <cell r="Y10">
            <v>98.7</v>
          </cell>
          <cell r="AB10">
            <v>99.2</v>
          </cell>
          <cell r="AC10">
            <v>98.9</v>
          </cell>
          <cell r="AD10">
            <v>89.1</v>
          </cell>
        </row>
        <row r="11">
          <cell r="L11">
            <v>1</v>
          </cell>
          <cell r="M11">
            <v>90.3</v>
          </cell>
          <cell r="N11">
            <v>87.5</v>
          </cell>
          <cell r="O11">
            <v>98.9</v>
          </cell>
          <cell r="Q11">
            <v>1</v>
          </cell>
          <cell r="R11">
            <v>89.2</v>
          </cell>
          <cell r="S11">
            <v>89.3</v>
          </cell>
          <cell r="T11">
            <v>104.4</v>
          </cell>
          <cell r="V11">
            <v>1</v>
          </cell>
          <cell r="W11">
            <v>91.6</v>
          </cell>
          <cell r="X11">
            <v>92.8</v>
          </cell>
          <cell r="Y11">
            <v>97.9</v>
          </cell>
          <cell r="AA11">
            <v>1</v>
          </cell>
          <cell r="AB11">
            <v>100.1</v>
          </cell>
          <cell r="AC11">
            <v>98.5</v>
          </cell>
          <cell r="AD11">
            <v>88.2</v>
          </cell>
        </row>
        <row r="12">
          <cell r="M12">
            <v>86.7</v>
          </cell>
          <cell r="N12">
            <v>81.599999999999994</v>
          </cell>
          <cell r="O12">
            <v>100</v>
          </cell>
          <cell r="R12">
            <v>89.8</v>
          </cell>
          <cell r="S12">
            <v>90.3</v>
          </cell>
          <cell r="T12">
            <v>104.6</v>
          </cell>
          <cell r="W12">
            <v>86.8</v>
          </cell>
          <cell r="X12">
            <v>87</v>
          </cell>
          <cell r="Y12">
            <v>98.6</v>
          </cell>
          <cell r="AB12">
            <v>93</v>
          </cell>
          <cell r="AC12">
            <v>91.4</v>
          </cell>
          <cell r="AD12">
            <v>82.9</v>
          </cell>
        </row>
        <row r="13">
          <cell r="L13">
            <v>3</v>
          </cell>
          <cell r="M13">
            <v>85.9</v>
          </cell>
          <cell r="N13">
            <v>86.5</v>
          </cell>
          <cell r="O13">
            <v>100.1</v>
          </cell>
          <cell r="Q13">
            <v>3</v>
          </cell>
          <cell r="R13">
            <v>85</v>
          </cell>
          <cell r="S13">
            <v>80.599999999999994</v>
          </cell>
          <cell r="T13">
            <v>107.4</v>
          </cell>
          <cell r="V13">
            <v>3</v>
          </cell>
          <cell r="W13">
            <v>82.9</v>
          </cell>
          <cell r="X13">
            <v>84.8</v>
          </cell>
          <cell r="Y13">
            <v>100.2</v>
          </cell>
          <cell r="AA13">
            <v>3</v>
          </cell>
          <cell r="AB13">
            <v>88.3</v>
          </cell>
          <cell r="AC13">
            <v>91.4</v>
          </cell>
          <cell r="AD13">
            <v>82.8</v>
          </cell>
        </row>
        <row r="14">
          <cell r="L14" t="str">
            <v xml:space="preserve"> </v>
          </cell>
          <cell r="M14">
            <v>87.8</v>
          </cell>
          <cell r="N14">
            <v>88.9</v>
          </cell>
          <cell r="O14">
            <v>100</v>
          </cell>
          <cell r="Q14" t="str">
            <v xml:space="preserve"> </v>
          </cell>
          <cell r="R14">
            <v>83.5</v>
          </cell>
          <cell r="S14">
            <v>83.1</v>
          </cell>
          <cell r="T14">
            <v>108.5</v>
          </cell>
          <cell r="V14" t="str">
            <v xml:space="preserve"> </v>
          </cell>
          <cell r="W14">
            <v>80.8</v>
          </cell>
          <cell r="X14">
            <v>83.4</v>
          </cell>
          <cell r="Y14">
            <v>97.4</v>
          </cell>
          <cell r="AA14" t="str">
            <v xml:space="preserve"> </v>
          </cell>
          <cell r="AB14">
            <v>84.7</v>
          </cell>
          <cell r="AC14">
            <v>84.5</v>
          </cell>
          <cell r="AD14">
            <v>80.7</v>
          </cell>
        </row>
        <row r="15">
          <cell r="L15">
            <v>5</v>
          </cell>
          <cell r="M15">
            <v>85.2</v>
          </cell>
          <cell r="N15">
            <v>86</v>
          </cell>
          <cell r="O15">
            <v>101.1</v>
          </cell>
          <cell r="Q15">
            <v>5</v>
          </cell>
          <cell r="R15">
            <v>79.400000000000006</v>
          </cell>
          <cell r="S15">
            <v>82.7</v>
          </cell>
          <cell r="T15">
            <v>108.5</v>
          </cell>
          <cell r="V15">
            <v>5</v>
          </cell>
          <cell r="W15">
            <v>80.099999999999994</v>
          </cell>
          <cell r="X15">
            <v>79.900000000000006</v>
          </cell>
          <cell r="Y15">
            <v>95.3</v>
          </cell>
          <cell r="AA15">
            <v>5</v>
          </cell>
          <cell r="AB15">
            <v>88.3</v>
          </cell>
          <cell r="AC15">
            <v>88.7</v>
          </cell>
          <cell r="AD15">
            <v>79.400000000000006</v>
          </cell>
        </row>
        <row r="16">
          <cell r="L16" t="str">
            <v xml:space="preserve"> </v>
          </cell>
          <cell r="M16">
            <v>85.2</v>
          </cell>
          <cell r="N16">
            <v>87.1</v>
          </cell>
          <cell r="O16">
            <v>99.9</v>
          </cell>
          <cell r="Q16" t="str">
            <v xml:space="preserve"> </v>
          </cell>
          <cell r="R16">
            <v>79</v>
          </cell>
          <cell r="S16">
            <v>82.8</v>
          </cell>
          <cell r="T16">
            <v>107.4</v>
          </cell>
          <cell r="V16" t="str">
            <v xml:space="preserve"> </v>
          </cell>
          <cell r="W16">
            <v>81.7</v>
          </cell>
          <cell r="X16">
            <v>82.7</v>
          </cell>
          <cell r="Y16">
            <v>94.2</v>
          </cell>
          <cell r="AA16" t="str">
            <v xml:space="preserve"> </v>
          </cell>
          <cell r="AB16">
            <v>87.7</v>
          </cell>
          <cell r="AC16">
            <v>88.7</v>
          </cell>
          <cell r="AD16">
            <v>78.599999999999994</v>
          </cell>
        </row>
        <row r="17">
          <cell r="L17">
            <v>7</v>
          </cell>
          <cell r="M17">
            <v>85.5</v>
          </cell>
          <cell r="N17">
            <v>87</v>
          </cell>
          <cell r="O17">
            <v>99.7</v>
          </cell>
          <cell r="Q17">
            <v>7</v>
          </cell>
          <cell r="R17">
            <v>78.400000000000006</v>
          </cell>
          <cell r="S17">
            <v>82.2</v>
          </cell>
          <cell r="T17">
            <v>106.3</v>
          </cell>
          <cell r="V17">
            <v>7</v>
          </cell>
          <cell r="W17">
            <v>80.900000000000006</v>
          </cell>
          <cell r="X17">
            <v>83.2</v>
          </cell>
          <cell r="Y17">
            <v>92.7</v>
          </cell>
          <cell r="AA17">
            <v>7</v>
          </cell>
          <cell r="AB17">
            <v>89.5</v>
          </cell>
          <cell r="AC17">
            <v>90.5</v>
          </cell>
          <cell r="AD17">
            <v>76.900000000000006</v>
          </cell>
        </row>
        <row r="18">
          <cell r="L18" t="str">
            <v xml:space="preserve"> </v>
          </cell>
          <cell r="M18">
            <v>81.599999999999994</v>
          </cell>
          <cell r="N18">
            <v>84.2</v>
          </cell>
          <cell r="O18">
            <v>98.8</v>
          </cell>
          <cell r="Q18" t="str">
            <v xml:space="preserve"> </v>
          </cell>
          <cell r="R18">
            <v>69</v>
          </cell>
          <cell r="S18">
            <v>81.2</v>
          </cell>
          <cell r="T18">
            <v>103</v>
          </cell>
          <cell r="V18" t="str">
            <v xml:space="preserve"> </v>
          </cell>
          <cell r="W18">
            <v>81.099999999999994</v>
          </cell>
          <cell r="X18">
            <v>82.8</v>
          </cell>
          <cell r="Y18">
            <v>91.5</v>
          </cell>
          <cell r="AA18" t="str">
            <v xml:space="preserve"> </v>
          </cell>
          <cell r="AB18">
            <v>87.8</v>
          </cell>
          <cell r="AC18">
            <v>87.7</v>
          </cell>
          <cell r="AD18">
            <v>77.400000000000006</v>
          </cell>
        </row>
        <row r="19">
          <cell r="L19">
            <v>9</v>
          </cell>
          <cell r="M19">
            <v>84.1</v>
          </cell>
          <cell r="N19">
            <v>85</v>
          </cell>
          <cell r="O19">
            <v>97.2</v>
          </cell>
          <cell r="Q19">
            <v>9</v>
          </cell>
          <cell r="R19">
            <v>71.7</v>
          </cell>
          <cell r="S19">
            <v>78</v>
          </cell>
          <cell r="T19">
            <v>101.7</v>
          </cell>
          <cell r="V19">
            <v>9</v>
          </cell>
          <cell r="W19">
            <v>76.8</v>
          </cell>
          <cell r="X19">
            <v>80.099999999999994</v>
          </cell>
          <cell r="Y19">
            <v>90.2</v>
          </cell>
          <cell r="AA19">
            <v>9</v>
          </cell>
          <cell r="AB19">
            <v>89.7</v>
          </cell>
          <cell r="AC19">
            <v>89.3</v>
          </cell>
          <cell r="AD19">
            <v>77.7</v>
          </cell>
        </row>
        <row r="20">
          <cell r="M20">
            <v>82.9</v>
          </cell>
          <cell r="N20">
            <v>85.9</v>
          </cell>
          <cell r="O20">
            <v>95.3</v>
          </cell>
          <cell r="R20">
            <v>76.3</v>
          </cell>
          <cell r="S20">
            <v>76.400000000000006</v>
          </cell>
          <cell r="T20">
            <v>102.9</v>
          </cell>
          <cell r="W20">
            <v>79.3</v>
          </cell>
          <cell r="X20">
            <v>80.8</v>
          </cell>
          <cell r="Y20">
            <v>86.6</v>
          </cell>
          <cell r="AB20">
            <v>88.1</v>
          </cell>
          <cell r="AC20">
            <v>88.7</v>
          </cell>
          <cell r="AD20">
            <v>75.900000000000006</v>
          </cell>
        </row>
        <row r="21">
          <cell r="L21">
            <v>11</v>
          </cell>
          <cell r="M21">
            <v>82.8</v>
          </cell>
          <cell r="N21">
            <v>85.8</v>
          </cell>
          <cell r="O21">
            <v>93.3</v>
          </cell>
          <cell r="Q21">
            <v>11</v>
          </cell>
          <cell r="R21">
            <v>73.7</v>
          </cell>
          <cell r="S21">
            <v>76.7</v>
          </cell>
          <cell r="T21">
            <v>101.9</v>
          </cell>
          <cell r="V21">
            <v>11</v>
          </cell>
          <cell r="W21">
            <v>76.2</v>
          </cell>
          <cell r="X21">
            <v>77.3</v>
          </cell>
          <cell r="Y21">
            <v>87</v>
          </cell>
          <cell r="AA21">
            <v>11</v>
          </cell>
          <cell r="AB21">
            <v>87.6</v>
          </cell>
          <cell r="AC21">
            <v>88.3</v>
          </cell>
          <cell r="AD21">
            <v>77.3</v>
          </cell>
        </row>
        <row r="22">
          <cell r="L22" t="str">
            <v xml:space="preserve"> </v>
          </cell>
          <cell r="M22">
            <v>81</v>
          </cell>
          <cell r="N22">
            <v>83</v>
          </cell>
          <cell r="O22">
            <v>92.1</v>
          </cell>
          <cell r="Q22" t="str">
            <v xml:space="preserve"> </v>
          </cell>
          <cell r="R22">
            <v>73.400000000000006</v>
          </cell>
          <cell r="S22">
            <v>74.7</v>
          </cell>
          <cell r="T22">
            <v>102.6</v>
          </cell>
          <cell r="V22" t="str">
            <v xml:space="preserve"> </v>
          </cell>
          <cell r="W22">
            <v>77.3</v>
          </cell>
          <cell r="X22">
            <v>77.8</v>
          </cell>
          <cell r="Y22">
            <v>86.6</v>
          </cell>
          <cell r="AA22" t="str">
            <v xml:space="preserve"> </v>
          </cell>
          <cell r="AB22">
            <v>89.7</v>
          </cell>
          <cell r="AC22">
            <v>90.5</v>
          </cell>
          <cell r="AD22">
            <v>76.400000000000006</v>
          </cell>
        </row>
        <row r="23">
          <cell r="L23">
            <v>1</v>
          </cell>
          <cell r="M23">
            <v>83.3</v>
          </cell>
          <cell r="N23">
            <v>84.6</v>
          </cell>
          <cell r="O23">
            <v>90.7</v>
          </cell>
          <cell r="Q23">
            <v>1</v>
          </cell>
          <cell r="R23">
            <v>73.900000000000006</v>
          </cell>
          <cell r="S23">
            <v>77.400000000000006</v>
          </cell>
          <cell r="T23">
            <v>100.4</v>
          </cell>
          <cell r="V23">
            <v>1</v>
          </cell>
          <cell r="W23">
            <v>78.400000000000006</v>
          </cell>
          <cell r="X23">
            <v>79.2</v>
          </cell>
          <cell r="Y23">
            <v>86.4</v>
          </cell>
          <cell r="AA23">
            <v>1</v>
          </cell>
          <cell r="AB23">
            <v>87.8</v>
          </cell>
          <cell r="AC23">
            <v>89.5</v>
          </cell>
          <cell r="AD23">
            <v>74.7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ﾙｰﾑ"/>
      <sheetName val="実績"/>
      <sheetName val="土地情報"/>
      <sheetName val="建物情報"/>
      <sheetName val="事業計画案(繰越)"/>
      <sheetName val="原価管理"/>
      <sheetName val="日照補償費"/>
      <sheetName val="売上利益用"/>
      <sheetName val="T"/>
      <sheetName val="申込状況"/>
      <sheetName val="価格変更明細"/>
      <sheetName val="値引表紙"/>
      <sheetName val="補充契約（モ）"/>
      <sheetName val="補充契約（企）"/>
      <sheetName val="補充契約（駐）"/>
      <sheetName val="#REF"/>
      <sheetName val="ﾌﾟﾚｾﾞﾝ資"/>
      <sheetName val="Sheet2"/>
      <sheetName val="Sheet3"/>
      <sheetName val="売上"/>
      <sheetName val="乖離1M　2007_1_11"/>
      <sheetName val="8以上社員"/>
      <sheetName val="11.その他有報作成資料"/>
    </sheetNames>
    <sheetDataSet>
      <sheetData sheetId="0" refreshError="1">
        <row r="3">
          <cell r="C3" t="str">
            <v>販売開始</v>
          </cell>
          <cell r="D3">
            <v>37522</v>
          </cell>
        </row>
        <row r="4">
          <cell r="C4" t="str">
            <v>竣工日</v>
          </cell>
          <cell r="D4">
            <v>37710</v>
          </cell>
        </row>
        <row r="5">
          <cell r="C5" t="str">
            <v>本日</v>
          </cell>
          <cell r="D5">
            <v>37578</v>
          </cell>
        </row>
        <row r="7">
          <cell r="D7">
            <v>461</v>
          </cell>
        </row>
        <row r="39">
          <cell r="C39" t="str">
            <v>ｱﾙｳﾞｧﾛｰﾚ西ヶ原</v>
          </cell>
          <cell r="D39">
            <v>402</v>
          </cell>
          <cell r="E39" t="str">
            <v>3LDK</v>
          </cell>
          <cell r="F39">
            <v>82.02</v>
          </cell>
          <cell r="G39" t="str">
            <v>J</v>
          </cell>
          <cell r="H39">
            <v>28739</v>
          </cell>
          <cell r="I39">
            <v>16820</v>
          </cell>
          <cell r="J39">
            <v>45559</v>
          </cell>
          <cell r="K39">
            <v>841</v>
          </cell>
          <cell r="L39">
            <v>46400</v>
          </cell>
          <cell r="N39">
            <v>28739</v>
          </cell>
          <cell r="Z39">
            <v>0</v>
          </cell>
          <cell r="AA39">
            <v>16</v>
          </cell>
          <cell r="AB39" t="str">
            <v>住友不動産販売</v>
          </cell>
          <cell r="AC39">
            <v>1594.5650000000001</v>
          </cell>
          <cell r="AD39">
            <v>3.5</v>
          </cell>
          <cell r="AF39"/>
          <cell r="AG39">
            <v>0</v>
          </cell>
          <cell r="AH39">
            <v>0</v>
          </cell>
          <cell r="AI39">
            <v>0</v>
          </cell>
          <cell r="AJ39"/>
          <cell r="AK39">
            <v>0</v>
          </cell>
        </row>
        <row r="40">
          <cell r="C40" t="str">
            <v>ｱﾙｳﾞｧﾛｰﾚ西ヶ原</v>
          </cell>
          <cell r="D40">
            <v>403</v>
          </cell>
          <cell r="E40" t="str">
            <v>4LDK</v>
          </cell>
          <cell r="F40">
            <v>100.62</v>
          </cell>
          <cell r="G40" t="str">
            <v>H</v>
          </cell>
          <cell r="H40">
            <v>40942</v>
          </cell>
          <cell r="I40">
            <v>23960</v>
          </cell>
          <cell r="J40">
            <v>64902</v>
          </cell>
          <cell r="K40">
            <v>1198</v>
          </cell>
          <cell r="L40">
            <v>66100</v>
          </cell>
          <cell r="N40">
            <v>40942</v>
          </cell>
          <cell r="Z40">
            <v>0</v>
          </cell>
          <cell r="AA40">
            <v>16</v>
          </cell>
          <cell r="AB40" t="str">
            <v>住友不動産販売</v>
          </cell>
          <cell r="AC40">
            <v>2271.5700000000002</v>
          </cell>
          <cell r="AD40">
            <v>3.5</v>
          </cell>
          <cell r="AF40"/>
          <cell r="AG40">
            <v>0</v>
          </cell>
          <cell r="AH40">
            <v>0</v>
          </cell>
          <cell r="AI40">
            <v>0</v>
          </cell>
          <cell r="AJ40"/>
          <cell r="AK40">
            <v>0</v>
          </cell>
        </row>
        <row r="41">
          <cell r="C41" t="str">
            <v>ｱﾙｳﾞｧﾛｰﾚ西ヶ原</v>
          </cell>
          <cell r="D41">
            <v>404</v>
          </cell>
          <cell r="E41" t="str">
            <v>3LDK</v>
          </cell>
          <cell r="F41">
            <v>85.7</v>
          </cell>
          <cell r="G41" t="str">
            <v>G</v>
          </cell>
          <cell r="H41">
            <v>33752</v>
          </cell>
          <cell r="I41">
            <v>19760</v>
          </cell>
          <cell r="J41">
            <v>53512</v>
          </cell>
          <cell r="K41">
            <v>988</v>
          </cell>
          <cell r="L41">
            <v>54500</v>
          </cell>
          <cell r="N41">
            <v>33752</v>
          </cell>
        </row>
        <row r="42">
          <cell r="C42" t="str">
            <v>ｱﾙｳﾞｧﾛｰﾚ西ヶ原</v>
          </cell>
          <cell r="D42">
            <v>405</v>
          </cell>
          <cell r="E42" t="str">
            <v>3LDK</v>
          </cell>
          <cell r="F42">
            <v>81.010000000000005</v>
          </cell>
          <cell r="G42" t="str">
            <v>E</v>
          </cell>
          <cell r="H42">
            <v>31285</v>
          </cell>
          <cell r="I42">
            <v>18300</v>
          </cell>
          <cell r="J42">
            <v>49585</v>
          </cell>
          <cell r="K42">
            <v>915</v>
          </cell>
          <cell r="L42">
            <v>50500</v>
          </cell>
          <cell r="N42">
            <v>31285</v>
          </cell>
        </row>
        <row r="43">
          <cell r="C43" t="str">
            <v>ｱﾙｳﾞｧﾛｰﾚ西ヶ原</v>
          </cell>
          <cell r="D43">
            <v>406</v>
          </cell>
          <cell r="E43" t="str">
            <v>3LDK</v>
          </cell>
          <cell r="F43">
            <v>83.67</v>
          </cell>
          <cell r="G43" t="str">
            <v>D</v>
          </cell>
          <cell r="H43">
            <v>32471</v>
          </cell>
          <cell r="I43">
            <v>18980</v>
          </cell>
          <cell r="J43">
            <v>51451</v>
          </cell>
          <cell r="K43">
            <v>949</v>
          </cell>
          <cell r="L43">
            <v>52400</v>
          </cell>
          <cell r="M43" t="str">
            <v>附帯</v>
          </cell>
          <cell r="N43">
            <v>32471</v>
          </cell>
        </row>
        <row r="44">
          <cell r="C44" t="str">
            <v>ｱﾙｳﾞｧﾛｰﾚ西ヶ原</v>
          </cell>
          <cell r="D44">
            <v>407</v>
          </cell>
          <cell r="E44" t="str">
            <v>3LDK</v>
          </cell>
          <cell r="F44">
            <v>87.63</v>
          </cell>
          <cell r="G44" t="str">
            <v>C</v>
          </cell>
          <cell r="H44">
            <v>37115</v>
          </cell>
          <cell r="I44">
            <v>21700</v>
          </cell>
          <cell r="J44">
            <v>58815</v>
          </cell>
          <cell r="K44">
            <v>1085</v>
          </cell>
          <cell r="L44">
            <v>59900</v>
          </cell>
          <cell r="N44">
            <v>37115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4Rev最終版"/>
      <sheetName val="#REF"/>
      <sheetName val="全社計"/>
      <sheetName val="法人"/>
      <sheetName val="コン"/>
      <sheetName val="国際"/>
      <sheetName val="技術"/>
      <sheetName val="ＣＤ"/>
      <sheetName val="監査"/>
      <sheetName val="Ｖ"/>
      <sheetName val="社長"/>
      <sheetName val="財務"/>
      <sheetName val="人事"/>
      <sheetName val="経営戦略"/>
      <sheetName val="総務"/>
      <sheetName val="情ｼ"/>
      <sheetName val="ｻ開"/>
      <sheetName val="旧事本保全"/>
      <sheetName val="全社計org"/>
      <sheetName val="全社計 差"/>
      <sheetName val="StockPrice"/>
      <sheetName val="実態BS"/>
      <sheetName val="借入金の状況"/>
      <sheetName val="別紙1 不動産担保"/>
      <sheetName val="H12設備詳細"/>
      <sheetName val="ｸﾞﾗﾌﾃﾞｰﾀ季調済指数"/>
      <sheetName val="14.9月分"/>
      <sheetName val="確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その他有報作成資料"/>
      <sheetName val="Int."/>
      <sheetName val="R"/>
      <sheetName val="#REF"/>
      <sheetName val="Inputs"/>
      <sheetName val="KeyMultInputs"/>
      <sheetName val="Bloomberg"/>
      <sheetName val="8以上社員"/>
      <sheetName val="Sheet2"/>
      <sheetName val="Sheet3"/>
      <sheetName val="StockPr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 val="5.(1) ③　PL"/>
      <sheetName val="Approved Renov Payment Schedule"/>
      <sheetName val="Sheet4"/>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清算ﾊﾞﾗﾝｽ)"/>
      <sheetName val="森本組ｸﾞﾙｰﾌﾟ合算"/>
      <sheetName val="３社"/>
      <sheetName val="科目総括"/>
      <sheetName val="森本組科目"/>
      <sheetName val="ニシキ科目"/>
      <sheetName val="エムジー科目"/>
      <sheetName val="株価総括"/>
      <sheetName val="売却予定 ＡからＢ"/>
      <sheetName val="売却予定 Ｃ"/>
      <sheetName val="中部電力"/>
      <sheetName val="8以上社員"/>
      <sheetName val="11.その他有報作成資料"/>
      <sheetName val="Bloomberg"/>
      <sheetName val="StockPrice"/>
      <sheetName val="H12設備詳細"/>
    </sheetNames>
    <sheetDataSet>
      <sheetData sheetId="0"/>
      <sheetData sheetId="1"/>
      <sheetData sheetId="2"/>
      <sheetData sheetId="3"/>
      <sheetData sheetId="4"/>
      <sheetData sheetId="5">
        <row r="1">
          <cell r="U1" t="str">
            <v>単位：百万円</v>
          </cell>
        </row>
        <row r="3">
          <cell r="D3" t="str">
            <v>受取手形</v>
          </cell>
          <cell r="E3" t="str">
            <v>売掛金</v>
          </cell>
          <cell r="F3" t="str">
            <v>不動産事業　　支出金</v>
          </cell>
          <cell r="G3" t="str">
            <v>共同事業　　　支出金</v>
          </cell>
          <cell r="H3" t="str">
            <v>共同事業　　　出資金</v>
          </cell>
          <cell r="I3" t="str">
            <v>短期貸付金</v>
          </cell>
          <cell r="J3" t="str">
            <v>未収収益</v>
          </cell>
        </row>
      </sheetData>
      <sheetData sheetId="6">
        <row r="3">
          <cell r="D3" t="str">
            <v>受取手形</v>
          </cell>
        </row>
      </sheetData>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札幌_修正BS"/>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累計"/>
      <sheetName val="年間売上累計"/>
      <sheetName val="主得意先別売上"/>
      <sheetName val="主得意先別年間売上"/>
      <sheetName val="仮電未切替"/>
      <sheetName val="事業所別"/>
      <sheetName val="目標"/>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km圏推移グラフ"/>
      <sheetName val="グラフ資料-4"/>
      <sheetName val="供給一覧"/>
      <sheetName val="#REF"/>
      <sheetName val="条件選別"/>
      <sheetName val="価格検証"/>
      <sheetName val="市場分析"/>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倒引当金計算書"/>
      <sheetName val="新規Microsoft Excel Worksheet"/>
      <sheetName val="#REF"/>
      <sheetName val="Sheet1"/>
      <sheetName val="１２０８投資有価証券（関係会社)"/>
      <sheetName val="使い方"/>
      <sheetName val="★水谷建設PL計画"/>
      <sheetName val="完成工事高及び利益計画（合計）"/>
      <sheetName val="完成工事高及び利益計画（手持）"/>
      <sheetName val="完成工事高及び利益計画（新規）"/>
      <sheetName val="売上利益計画（手持） (期別)"/>
      <sheetName val="売上利益計画（手持） (2)"/>
      <sheetName val="売上利益計画（手持）"/>
      <sheetName val="売上利益計画（新規）"/>
      <sheetName val="梅尾身　8_CROSS_MTH2(FY05)"/>
      <sheetName val="梅尾身　8_CROSS_MTH2（FY06）"/>
      <sheetName val="梅尾身　8_CROSS_MTH2（FY07)"/>
      <sheetName val="Exant"/>
      <sheetName val="Work1"/>
      <sheetName val="財務"/>
      <sheetName val="予測"/>
      <sheetName val="修正"/>
      <sheetName val="金融"/>
      <sheetName val="取引業者DATA"/>
      <sheetName val="Roll-up"/>
      <sheetName val="Revenue Assumptions"/>
      <sheetName val="Main Assumptions"/>
      <sheetName val="Sensivity"/>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その他有報作成資料"/>
      <sheetName val="ＢＳ・CF"/>
      <sheetName val="貸倒引当金計算書"/>
      <sheetName val="R"/>
      <sheetName val="ｸﾞﾗﾌﾃﾞｰﾀ季調済指数"/>
      <sheetName val="TITLE"/>
      <sheetName val="有価証券台帳"/>
      <sheetName val="Sheet2"/>
      <sheetName val="Sheet3"/>
      <sheetName val="Sch_J00"/>
      <sheetName val="廃棄返品対商品"/>
      <sheetName val="Exant"/>
      <sheetName val="分類コード"/>
      <sheetName val="管理区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81前受金"/>
      <sheetName val="1081前受金 (2)"/>
    </sheetNames>
    <sheetDataSet>
      <sheetData sheetId="0">
        <row r="2">
          <cell r="A2" t="str">
            <v>相手先</v>
          </cell>
        </row>
        <row r="3">
          <cell r="A3" t="str">
            <v>後藤房子（湯治館）</v>
          </cell>
        </row>
        <row r="4">
          <cell r="A4" t="str">
            <v>長寿村 足立翔裕園</v>
          </cell>
        </row>
        <row r="5">
          <cell r="A5" t="str">
            <v>㈱ﾃﾞﾝﾀﾙｻﾎﾟｰﾄ（大成ビル賃料）</v>
          </cell>
        </row>
        <row r="6">
          <cell r="A6" t="str">
            <v>ｹｱｿﾘｭｰｼｮﾝ･ｼﾞｬﾊﾟﾝ（利息）</v>
          </cell>
        </row>
        <row r="7">
          <cell r="A7" t="str">
            <v>カサカヒトシ</v>
          </cell>
        </row>
        <row r="8">
          <cell r="A8" t="str">
            <v>品川健康ｸﾘﾆｯｸ（五反田賃料）</v>
          </cell>
        </row>
        <row r="9">
          <cell r="A9" t="str">
            <v>倉持ニ美代(湯治館）</v>
          </cell>
        </row>
        <row r="10">
          <cell r="A10" t="str">
            <v>本多貞子</v>
          </cell>
        </row>
        <row r="11">
          <cell r="A11" t="str">
            <v>㈱ﾕｱｰｺｰﾎﾟﾚｰｼｮﾝ（神田ﾋﾞﾙ家賃）</v>
          </cell>
        </row>
        <row r="12">
          <cell r="A12" t="str">
            <v>さくらﾋﾞﾙｻｰﾋﾞｽ（保養施設）</v>
          </cell>
        </row>
        <row r="13">
          <cell r="A13" t="str">
            <v>白十字</v>
          </cell>
        </row>
        <row r="14">
          <cell r="A14" t="str">
            <v>鳥ノ海妃里（湯治館）</v>
          </cell>
        </row>
        <row r="15">
          <cell r="A15" t="str">
            <v>グンエイ（保養施設）</v>
          </cell>
        </row>
        <row r="16">
          <cell r="A16" t="str">
            <v>神田ｸﾘﾆｯｸ（保養施設）</v>
          </cell>
        </row>
        <row r="17">
          <cell r="A17" t="str">
            <v>京朋㈱</v>
          </cell>
        </row>
        <row r="18">
          <cell r="A18" t="str">
            <v>㈱光ハイツ・ヴェラス</v>
          </cell>
        </row>
        <row r="19">
          <cell r="A19" t="str">
            <v>福）元気村（保養施設）</v>
          </cell>
        </row>
        <row r="20">
          <cell r="A20" t="str">
            <v>アクティバ（本館）</v>
          </cell>
        </row>
        <row r="21">
          <cell r="A21" t="str">
            <v>中青旅</v>
          </cell>
        </row>
        <row r="22">
          <cell r="A22" t="str">
            <v>小松原正二（阿見駐車場）</v>
          </cell>
        </row>
        <row r="23">
          <cell r="A23" t="str">
            <v>柴山浩幸（阿見駐車場）</v>
          </cell>
        </row>
        <row r="24">
          <cell r="A24" t="str">
            <v>石川明子（阿見駐車場）</v>
          </cell>
        </row>
        <row r="25">
          <cell r="A25" t="str">
            <v>中沢哲彦（阿見駐車場）</v>
          </cell>
        </row>
        <row r="26">
          <cell r="A26" t="str">
            <v>上野源二（阿見駐車場）</v>
          </cell>
        </row>
        <row r="27">
          <cell r="A27" t="str">
            <v>大吉君江（阿見駐車場）</v>
          </cell>
        </row>
        <row r="28">
          <cell r="A28" t="str">
            <v>川上利行（阿見駐車場）</v>
          </cell>
        </row>
        <row r="29">
          <cell r="A29" t="str">
            <v>鈴木哲二（阿見駐車場）</v>
          </cell>
        </row>
        <row r="30">
          <cell r="A30" t="str">
            <v>長谷川恵一郎（阿見駐車場）</v>
          </cell>
        </row>
        <row r="31">
          <cell r="A31" t="str">
            <v>横山幸治（阿見駐車場）</v>
          </cell>
        </row>
        <row r="32">
          <cell r="A32" t="str">
            <v>吉田友紀子（阿見駐車場）</v>
          </cell>
        </row>
        <row r="33">
          <cell r="A33" t="str">
            <v>渡辺智（阿見駐車場）</v>
          </cell>
        </row>
        <row r="34">
          <cell r="A34" t="str">
            <v>橋口玲子（阿見駐車場）</v>
          </cell>
        </row>
        <row r="35">
          <cell r="A35" t="str">
            <v>佐野和宏（阿見駐車場）</v>
          </cell>
        </row>
        <row r="36">
          <cell r="A36" t="str">
            <v>塚本ヒロ子（阿見駐車場）</v>
          </cell>
        </row>
        <row r="37">
          <cell r="A37" t="str">
            <v>倉田しのぶ</v>
          </cell>
        </row>
        <row r="38">
          <cell r="A38" t="str">
            <v>日本ジェル（五反田賃料）</v>
          </cell>
        </row>
        <row r="39">
          <cell r="A39" t="str">
            <v>ﾌｧｰｽﾄﾊｳｼﾞﾝｸﾞ（五反田賃料）</v>
          </cell>
        </row>
        <row r="40">
          <cell r="A40" t="str">
            <v>東京三菱銀行</v>
          </cell>
        </row>
        <row r="41">
          <cell r="A41" t="str">
            <v>中野愛彦</v>
          </cell>
        </row>
        <row r="42">
          <cell r="A42" t="str">
            <v>神田ビル　固都税精算</v>
          </cell>
        </row>
        <row r="43">
          <cell r="A43" t="str">
            <v>五反田ビル　固都税精算</v>
          </cell>
        </row>
        <row r="44">
          <cell r="A44" t="str">
            <v>㈱ぶなの森玉川温泉</v>
          </cell>
        </row>
        <row r="45">
          <cell r="A45" t="str">
            <v>原島千鶴子</v>
          </cell>
        </row>
        <row r="46">
          <cell r="A46" t="str">
            <v>椚則子</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71未払費用"/>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利グラ"/>
      <sheetName val="金利グラ (2)"/>
      <sheetName val="LIBOR-短プラ"/>
      <sheetName val="LIBOR-SWAP"/>
      <sheetName val="LIBOR-SWAP (2)"/>
      <sheetName val="長P-5Y"/>
    </sheetNames>
    <sheetDataSet>
      <sheetData sheetId="0" refreshError="1">
        <row r="2">
          <cell r="B2">
            <v>32598</v>
          </cell>
          <cell r="D2">
            <v>4.75</v>
          </cell>
          <cell r="E2">
            <v>5.22</v>
          </cell>
          <cell r="F2">
            <v>5.23</v>
          </cell>
          <cell r="G2">
            <v>5.28</v>
          </cell>
          <cell r="H2">
            <v>5.31</v>
          </cell>
          <cell r="I2">
            <v>4.25</v>
          </cell>
        </row>
        <row r="3">
          <cell r="B3">
            <v>32626</v>
          </cell>
          <cell r="D3">
            <v>5</v>
          </cell>
          <cell r="E3">
            <v>5.32</v>
          </cell>
          <cell r="F3">
            <v>5.33</v>
          </cell>
          <cell r="G3">
            <v>5.45</v>
          </cell>
          <cell r="H3">
            <v>5.47</v>
          </cell>
          <cell r="I3">
            <v>4.25</v>
          </cell>
        </row>
        <row r="4">
          <cell r="B4">
            <v>32659</v>
          </cell>
          <cell r="D4">
            <v>5.1875</v>
          </cell>
          <cell r="E4">
            <v>5.4</v>
          </cell>
          <cell r="F4">
            <v>5.43</v>
          </cell>
          <cell r="G4">
            <v>5.52</v>
          </cell>
          <cell r="H4">
            <v>5.55</v>
          </cell>
          <cell r="I4">
            <v>4.25</v>
          </cell>
        </row>
        <row r="5">
          <cell r="B5">
            <v>32689</v>
          </cell>
          <cell r="D5">
            <v>5.5625</v>
          </cell>
          <cell r="E5">
            <v>5.51</v>
          </cell>
          <cell r="F5">
            <v>5.5</v>
          </cell>
          <cell r="G5">
            <v>5.55</v>
          </cell>
          <cell r="H5">
            <v>5.62</v>
          </cell>
          <cell r="I5">
            <v>4.875</v>
          </cell>
        </row>
        <row r="6">
          <cell r="B6">
            <v>32720</v>
          </cell>
          <cell r="D6">
            <v>5.375</v>
          </cell>
          <cell r="E6">
            <v>5.31</v>
          </cell>
          <cell r="F6">
            <v>5.29</v>
          </cell>
          <cell r="G6">
            <v>5.3</v>
          </cell>
          <cell r="H6">
            <v>5.31</v>
          </cell>
          <cell r="I6">
            <v>4.875</v>
          </cell>
        </row>
        <row r="7">
          <cell r="B7">
            <v>32751</v>
          </cell>
          <cell r="D7">
            <v>5.5625</v>
          </cell>
          <cell r="E7">
            <v>5.43</v>
          </cell>
          <cell r="F7">
            <v>5.4</v>
          </cell>
          <cell r="G7">
            <v>5.36</v>
          </cell>
          <cell r="H7">
            <v>5.38</v>
          </cell>
          <cell r="I7">
            <v>4.875</v>
          </cell>
        </row>
        <row r="8">
          <cell r="B8">
            <v>32780</v>
          </cell>
          <cell r="D8">
            <v>5.6875</v>
          </cell>
          <cell r="E8">
            <v>5.56</v>
          </cell>
          <cell r="F8">
            <v>5.54</v>
          </cell>
          <cell r="G8">
            <v>5.51</v>
          </cell>
          <cell r="H8">
            <v>5.51</v>
          </cell>
          <cell r="I8">
            <v>4.875</v>
          </cell>
        </row>
        <row r="9">
          <cell r="B9">
            <v>32812</v>
          </cell>
          <cell r="D9">
            <v>6.5</v>
          </cell>
          <cell r="E9">
            <v>6.3</v>
          </cell>
          <cell r="F9">
            <v>6.21</v>
          </cell>
          <cell r="G9">
            <v>5.94</v>
          </cell>
          <cell r="H9">
            <v>5.9</v>
          </cell>
          <cell r="I9">
            <v>4.875</v>
          </cell>
        </row>
        <row r="10">
          <cell r="B10">
            <v>32842</v>
          </cell>
          <cell r="D10">
            <v>6.6875</v>
          </cell>
          <cell r="E10">
            <v>6.51</v>
          </cell>
          <cell r="F10">
            <v>6.41</v>
          </cell>
          <cell r="G10">
            <v>6.24</v>
          </cell>
          <cell r="H10">
            <v>6.06</v>
          </cell>
          <cell r="I10">
            <v>5.75</v>
          </cell>
        </row>
        <row r="11">
          <cell r="B11">
            <v>32871</v>
          </cell>
          <cell r="D11">
            <v>6.9375</v>
          </cell>
          <cell r="E11">
            <v>6.54</v>
          </cell>
          <cell r="F11">
            <v>6.59</v>
          </cell>
          <cell r="G11">
            <v>6.4</v>
          </cell>
          <cell r="H11">
            <v>6.35</v>
          </cell>
          <cell r="I11">
            <v>5.75</v>
          </cell>
        </row>
        <row r="12">
          <cell r="B12">
            <v>32904</v>
          </cell>
          <cell r="D12">
            <v>7.25</v>
          </cell>
          <cell r="E12">
            <v>7.35</v>
          </cell>
          <cell r="F12">
            <v>7.25</v>
          </cell>
          <cell r="G12">
            <v>7.02</v>
          </cell>
          <cell r="H12">
            <v>6.97</v>
          </cell>
          <cell r="I12">
            <v>6.25</v>
          </cell>
        </row>
        <row r="13">
          <cell r="B13">
            <v>32932</v>
          </cell>
          <cell r="D13">
            <v>7.5</v>
          </cell>
          <cell r="E13">
            <v>7.5</v>
          </cell>
          <cell r="F13">
            <v>7.39</v>
          </cell>
          <cell r="G13">
            <v>7.26</v>
          </cell>
          <cell r="H13">
            <v>7.2</v>
          </cell>
          <cell r="I13">
            <v>6.25</v>
          </cell>
        </row>
        <row r="14">
          <cell r="B14">
            <v>32962</v>
          </cell>
          <cell r="D14">
            <v>7.5625</v>
          </cell>
          <cell r="E14">
            <v>7.76</v>
          </cell>
          <cell r="F14">
            <v>7.56</v>
          </cell>
          <cell r="G14">
            <v>7.44</v>
          </cell>
          <cell r="H14">
            <v>7.35</v>
          </cell>
          <cell r="I14">
            <v>7.125</v>
          </cell>
        </row>
        <row r="15">
          <cell r="B15">
            <v>32993</v>
          </cell>
          <cell r="D15">
            <v>7.5625</v>
          </cell>
          <cell r="E15">
            <v>7.44</v>
          </cell>
          <cell r="F15">
            <v>7.3</v>
          </cell>
          <cell r="G15">
            <v>7.24</v>
          </cell>
          <cell r="H15">
            <v>7.24</v>
          </cell>
          <cell r="I15">
            <v>7.125</v>
          </cell>
        </row>
        <row r="16">
          <cell r="B16">
            <v>33024</v>
          </cell>
          <cell r="D16">
            <v>7.4375</v>
          </cell>
          <cell r="E16">
            <v>7.22</v>
          </cell>
          <cell r="F16">
            <v>6.99</v>
          </cell>
          <cell r="G16">
            <v>6.92</v>
          </cell>
          <cell r="H16">
            <v>6.9</v>
          </cell>
          <cell r="I16">
            <v>7.125</v>
          </cell>
        </row>
        <row r="17">
          <cell r="B17">
            <v>33053</v>
          </cell>
          <cell r="D17">
            <v>7.8125</v>
          </cell>
          <cell r="E17">
            <v>7.42</v>
          </cell>
          <cell r="F17">
            <v>7.29</v>
          </cell>
          <cell r="G17">
            <v>7.07</v>
          </cell>
          <cell r="H17">
            <v>7.06</v>
          </cell>
          <cell r="I17">
            <v>7.125</v>
          </cell>
        </row>
        <row r="18">
          <cell r="B18">
            <v>33085</v>
          </cell>
          <cell r="D18">
            <v>7.875</v>
          </cell>
          <cell r="E18">
            <v>7.7</v>
          </cell>
          <cell r="F18">
            <v>7.54</v>
          </cell>
          <cell r="G18">
            <v>7.4</v>
          </cell>
          <cell r="H18">
            <v>7.37</v>
          </cell>
          <cell r="I18">
            <v>7.125</v>
          </cell>
        </row>
        <row r="19">
          <cell r="B19">
            <v>33116</v>
          </cell>
          <cell r="D19">
            <v>8.4375</v>
          </cell>
          <cell r="E19">
            <v>8.31</v>
          </cell>
          <cell r="F19">
            <v>8.06</v>
          </cell>
          <cell r="G19">
            <v>7.87</v>
          </cell>
          <cell r="H19">
            <v>7.85</v>
          </cell>
          <cell r="I19">
            <v>7.375</v>
          </cell>
        </row>
        <row r="20">
          <cell r="B20">
            <v>33144</v>
          </cell>
          <cell r="D20">
            <v>8.6875</v>
          </cell>
          <cell r="E20">
            <v>8.73</v>
          </cell>
          <cell r="F20">
            <v>8.44</v>
          </cell>
          <cell r="G20">
            <v>8.16</v>
          </cell>
          <cell r="H20">
            <v>8.0500000000000007</v>
          </cell>
          <cell r="I20">
            <v>8</v>
          </cell>
        </row>
        <row r="21">
          <cell r="B21">
            <v>33177</v>
          </cell>
          <cell r="D21">
            <v>8.3125</v>
          </cell>
          <cell r="E21">
            <v>7.88</v>
          </cell>
          <cell r="F21">
            <v>7.54</v>
          </cell>
          <cell r="G21">
            <v>7.5</v>
          </cell>
          <cell r="H21">
            <v>7.4</v>
          </cell>
          <cell r="I21">
            <v>8</v>
          </cell>
        </row>
        <row r="22">
          <cell r="B22">
            <v>33207</v>
          </cell>
          <cell r="D22">
            <v>8.4375</v>
          </cell>
          <cell r="E22">
            <v>7.57</v>
          </cell>
          <cell r="F22">
            <v>7.35</v>
          </cell>
          <cell r="G22">
            <v>7.24</v>
          </cell>
          <cell r="H22">
            <v>7.21</v>
          </cell>
          <cell r="I22">
            <v>8</v>
          </cell>
        </row>
        <row r="23">
          <cell r="B23">
            <v>33238</v>
          </cell>
          <cell r="D23">
            <v>7.9375</v>
          </cell>
          <cell r="E23">
            <v>7.34</v>
          </cell>
          <cell r="F23">
            <v>7.17</v>
          </cell>
          <cell r="G23">
            <v>6.93</v>
          </cell>
          <cell r="H23">
            <v>6.88</v>
          </cell>
          <cell r="I23">
            <v>8.25</v>
          </cell>
        </row>
        <row r="24">
          <cell r="B24">
            <v>33269</v>
          </cell>
          <cell r="D24">
            <v>8.0625</v>
          </cell>
          <cell r="E24">
            <v>7.3</v>
          </cell>
          <cell r="F24">
            <v>7.08</v>
          </cell>
          <cell r="G24">
            <v>6.82</v>
          </cell>
          <cell r="H24">
            <v>6.75</v>
          </cell>
          <cell r="I24">
            <v>8.25</v>
          </cell>
        </row>
        <row r="25">
          <cell r="B25">
            <v>33297</v>
          </cell>
          <cell r="D25">
            <v>7.875</v>
          </cell>
          <cell r="E25">
            <v>7.18</v>
          </cell>
          <cell r="F25">
            <v>7.01</v>
          </cell>
          <cell r="G25">
            <v>6.78</v>
          </cell>
          <cell r="H25">
            <v>6.7</v>
          </cell>
          <cell r="I25">
            <v>8.25</v>
          </cell>
        </row>
        <row r="26">
          <cell r="B26">
            <v>33325</v>
          </cell>
          <cell r="D26">
            <v>7.6875</v>
          </cell>
          <cell r="E26">
            <v>7.28</v>
          </cell>
          <cell r="F26">
            <v>7.2</v>
          </cell>
          <cell r="G26">
            <v>7</v>
          </cell>
          <cell r="H26">
            <v>6.91</v>
          </cell>
          <cell r="I26">
            <v>8.25</v>
          </cell>
        </row>
        <row r="27">
          <cell r="B27">
            <v>33358</v>
          </cell>
          <cell r="D27">
            <v>7.75</v>
          </cell>
          <cell r="E27">
            <v>7.38</v>
          </cell>
          <cell r="F27">
            <v>7.35</v>
          </cell>
          <cell r="G27">
            <v>7.2</v>
          </cell>
          <cell r="H27">
            <v>7.15</v>
          </cell>
          <cell r="I27">
            <v>7.875</v>
          </cell>
        </row>
        <row r="28">
          <cell r="B28">
            <v>33389</v>
          </cell>
          <cell r="D28">
            <v>7.625</v>
          </cell>
          <cell r="E28">
            <v>7.28</v>
          </cell>
          <cell r="F28">
            <v>7.24</v>
          </cell>
          <cell r="G28">
            <v>7.1</v>
          </cell>
          <cell r="H28">
            <v>7.08</v>
          </cell>
          <cell r="I28">
            <v>7.875</v>
          </cell>
        </row>
        <row r="29">
          <cell r="B29">
            <v>33417</v>
          </cell>
          <cell r="D29">
            <v>7.8125</v>
          </cell>
          <cell r="E29">
            <v>7.45</v>
          </cell>
          <cell r="F29">
            <v>7.35</v>
          </cell>
          <cell r="G29">
            <v>7.25</v>
          </cell>
          <cell r="H29">
            <v>7.21</v>
          </cell>
          <cell r="I29">
            <v>7.875</v>
          </cell>
        </row>
        <row r="30">
          <cell r="B30">
            <v>33450</v>
          </cell>
          <cell r="D30">
            <v>7.1875</v>
          </cell>
          <cell r="E30">
            <v>6.98</v>
          </cell>
          <cell r="F30">
            <v>6.97</v>
          </cell>
          <cell r="G30">
            <v>6.94</v>
          </cell>
          <cell r="H30">
            <v>6.9</v>
          </cell>
          <cell r="I30">
            <v>7.625</v>
          </cell>
        </row>
        <row r="31">
          <cell r="B31">
            <v>33480</v>
          </cell>
          <cell r="D31">
            <v>7</v>
          </cell>
          <cell r="E31">
            <v>6.63</v>
          </cell>
          <cell r="F31">
            <v>6.62</v>
          </cell>
          <cell r="G31">
            <v>6.61</v>
          </cell>
          <cell r="H31">
            <v>6.6</v>
          </cell>
          <cell r="I31">
            <v>7.625</v>
          </cell>
        </row>
        <row r="32">
          <cell r="B32">
            <v>33511</v>
          </cell>
          <cell r="D32">
            <v>6.3125</v>
          </cell>
          <cell r="E32">
            <v>6.18</v>
          </cell>
          <cell r="F32">
            <v>6.2</v>
          </cell>
          <cell r="G32">
            <v>6.29</v>
          </cell>
          <cell r="H32">
            <v>6.28</v>
          </cell>
          <cell r="I32">
            <v>7.375</v>
          </cell>
        </row>
        <row r="33">
          <cell r="B33">
            <v>33542</v>
          </cell>
          <cell r="D33">
            <v>6</v>
          </cell>
          <cell r="E33">
            <v>6.08</v>
          </cell>
          <cell r="F33">
            <v>6.14</v>
          </cell>
          <cell r="G33">
            <v>6.22</v>
          </cell>
          <cell r="H33">
            <v>6.23</v>
          </cell>
          <cell r="I33">
            <v>7</v>
          </cell>
        </row>
        <row r="34">
          <cell r="B34">
            <v>33571</v>
          </cell>
          <cell r="D34">
            <v>5.875</v>
          </cell>
          <cell r="E34">
            <v>5.93</v>
          </cell>
          <cell r="F34">
            <v>6.07</v>
          </cell>
          <cell r="G34">
            <v>6.19</v>
          </cell>
          <cell r="H34">
            <v>6.21</v>
          </cell>
          <cell r="I34">
            <v>6.625</v>
          </cell>
        </row>
        <row r="35">
          <cell r="B35">
            <v>33603</v>
          </cell>
          <cell r="D35">
            <v>5.5</v>
          </cell>
          <cell r="E35">
            <v>5.52</v>
          </cell>
          <cell r="F35">
            <v>5.66</v>
          </cell>
          <cell r="G35">
            <v>5.85</v>
          </cell>
          <cell r="H35">
            <v>5.87</v>
          </cell>
          <cell r="I35">
            <v>6.625</v>
          </cell>
        </row>
        <row r="36">
          <cell r="B36">
            <v>33634</v>
          </cell>
          <cell r="D36">
            <v>4.9375</v>
          </cell>
          <cell r="E36">
            <v>5.39</v>
          </cell>
          <cell r="F36">
            <v>5.7</v>
          </cell>
          <cell r="G36">
            <v>5.9</v>
          </cell>
          <cell r="H36">
            <v>5.92</v>
          </cell>
          <cell r="I36">
            <v>5.875</v>
          </cell>
        </row>
        <row r="37">
          <cell r="B37">
            <v>33662</v>
          </cell>
          <cell r="D37">
            <v>4.9375</v>
          </cell>
          <cell r="E37">
            <v>5.51</v>
          </cell>
          <cell r="F37">
            <v>5.8</v>
          </cell>
          <cell r="G37">
            <v>5.89</v>
          </cell>
          <cell r="H37">
            <v>5.94</v>
          </cell>
          <cell r="I37">
            <v>5.875</v>
          </cell>
        </row>
        <row r="38">
          <cell r="B38">
            <v>33694</v>
          </cell>
          <cell r="D38">
            <v>4.75</v>
          </cell>
          <cell r="E38">
            <v>5.43</v>
          </cell>
          <cell r="F38">
            <v>5.73</v>
          </cell>
          <cell r="G38">
            <v>5.84</v>
          </cell>
          <cell r="H38">
            <v>5.88</v>
          </cell>
          <cell r="I38">
            <v>5.875</v>
          </cell>
        </row>
        <row r="39">
          <cell r="B39">
            <v>33724</v>
          </cell>
          <cell r="D39">
            <v>4.6875</v>
          </cell>
          <cell r="E39">
            <v>5.42</v>
          </cell>
          <cell r="F39">
            <v>5.84</v>
          </cell>
          <cell r="G39">
            <v>6.01</v>
          </cell>
          <cell r="H39">
            <v>6.11</v>
          </cell>
          <cell r="I39">
            <v>5.25</v>
          </cell>
        </row>
        <row r="40">
          <cell r="B40">
            <v>33753</v>
          </cell>
          <cell r="D40">
            <v>4.625</v>
          </cell>
          <cell r="E40">
            <v>5.34</v>
          </cell>
          <cell r="F40">
            <v>5.78</v>
          </cell>
          <cell r="G40">
            <v>5.87</v>
          </cell>
          <cell r="H40">
            <v>5.98</v>
          </cell>
          <cell r="I40">
            <v>5.25</v>
          </cell>
        </row>
        <row r="41">
          <cell r="B41">
            <v>33785</v>
          </cell>
          <cell r="D41">
            <v>4.375</v>
          </cell>
          <cell r="E41">
            <v>4.95</v>
          </cell>
          <cell r="F41">
            <v>5.39</v>
          </cell>
          <cell r="G41">
            <v>5.6</v>
          </cell>
          <cell r="H41">
            <v>5.8</v>
          </cell>
          <cell r="I41">
            <v>5.25</v>
          </cell>
        </row>
        <row r="42">
          <cell r="B42">
            <v>33816</v>
          </cell>
          <cell r="D42">
            <v>3.875</v>
          </cell>
          <cell r="E42">
            <v>4.43</v>
          </cell>
          <cell r="F42">
            <v>4.9000000000000004</v>
          </cell>
          <cell r="G42">
            <v>5.26</v>
          </cell>
          <cell r="H42">
            <v>5.56</v>
          </cell>
          <cell r="I42">
            <v>5.25</v>
          </cell>
        </row>
        <row r="43">
          <cell r="B43">
            <v>33847</v>
          </cell>
          <cell r="D43">
            <v>3.9375</v>
          </cell>
          <cell r="E43">
            <v>4.6399999999999997</v>
          </cell>
          <cell r="F43">
            <v>4.91</v>
          </cell>
          <cell r="G43">
            <v>5.18</v>
          </cell>
          <cell r="H43">
            <v>5.57</v>
          </cell>
          <cell r="I43">
            <v>4.75</v>
          </cell>
        </row>
        <row r="44">
          <cell r="B44">
            <v>33877</v>
          </cell>
          <cell r="D44">
            <v>3.875</v>
          </cell>
          <cell r="E44">
            <v>4.32</v>
          </cell>
          <cell r="F44">
            <v>4.78</v>
          </cell>
          <cell r="G44">
            <v>5.0999999999999996</v>
          </cell>
          <cell r="H44">
            <v>5.31</v>
          </cell>
          <cell r="I44">
            <v>4.75</v>
          </cell>
        </row>
        <row r="45">
          <cell r="B45">
            <v>33907</v>
          </cell>
          <cell r="D45">
            <v>3.6875</v>
          </cell>
          <cell r="E45">
            <v>4.2300000000000004</v>
          </cell>
          <cell r="F45">
            <v>4.75</v>
          </cell>
          <cell r="G45">
            <v>5.08</v>
          </cell>
          <cell r="H45">
            <v>5.28</v>
          </cell>
          <cell r="I45">
            <v>4.75</v>
          </cell>
        </row>
        <row r="46">
          <cell r="B46">
            <v>33938</v>
          </cell>
          <cell r="D46">
            <v>3.75</v>
          </cell>
          <cell r="E46">
            <v>4.26</v>
          </cell>
          <cell r="F46">
            <v>4.7699999999999996</v>
          </cell>
          <cell r="G46">
            <v>5.1100000000000003</v>
          </cell>
          <cell r="H46">
            <v>5.3</v>
          </cell>
          <cell r="I46">
            <v>4.75</v>
          </cell>
        </row>
        <row r="47">
          <cell r="B47">
            <v>33969</v>
          </cell>
          <cell r="D47">
            <v>3.75</v>
          </cell>
          <cell r="E47">
            <v>4.18</v>
          </cell>
          <cell r="F47">
            <v>4.6900000000000004</v>
          </cell>
          <cell r="G47">
            <v>4.99</v>
          </cell>
          <cell r="H47">
            <v>5.19</v>
          </cell>
          <cell r="I47">
            <v>4.5</v>
          </cell>
        </row>
        <row r="48">
          <cell r="B48">
            <v>33998</v>
          </cell>
          <cell r="D48">
            <v>3.375</v>
          </cell>
          <cell r="E48">
            <v>3.97</v>
          </cell>
          <cell r="F48">
            <v>4.5199999999999996</v>
          </cell>
          <cell r="G48">
            <v>4.8099999999999996</v>
          </cell>
          <cell r="H48">
            <v>5.01</v>
          </cell>
          <cell r="I48">
            <v>4.5</v>
          </cell>
        </row>
        <row r="49">
          <cell r="B49">
            <v>34026</v>
          </cell>
          <cell r="D49">
            <v>3.25</v>
          </cell>
          <cell r="E49">
            <v>3.86</v>
          </cell>
          <cell r="F49">
            <v>4.34</v>
          </cell>
          <cell r="G49">
            <v>4.5599999999999996</v>
          </cell>
          <cell r="H49">
            <v>4.7</v>
          </cell>
          <cell r="I49">
            <v>4</v>
          </cell>
        </row>
        <row r="50">
          <cell r="B50">
            <v>34059</v>
          </cell>
          <cell r="D50">
            <v>3.3125</v>
          </cell>
          <cell r="E50">
            <v>4.1399999999999997</v>
          </cell>
          <cell r="F50">
            <v>4.6399999999999997</v>
          </cell>
          <cell r="G50">
            <v>4.8499999999999996</v>
          </cell>
          <cell r="H50">
            <v>4.95</v>
          </cell>
          <cell r="I50">
            <v>4</v>
          </cell>
        </row>
        <row r="51">
          <cell r="B51">
            <v>34089</v>
          </cell>
          <cell r="D51">
            <v>3.3125</v>
          </cell>
          <cell r="E51">
            <v>4.1399999999999997</v>
          </cell>
          <cell r="F51">
            <v>4.78</v>
          </cell>
          <cell r="G51">
            <v>5</v>
          </cell>
          <cell r="H51">
            <v>5.0999999999999996</v>
          </cell>
          <cell r="I51">
            <v>4</v>
          </cell>
        </row>
        <row r="52">
          <cell r="B52">
            <v>34117</v>
          </cell>
          <cell r="D52">
            <v>3.375</v>
          </cell>
          <cell r="E52">
            <v>4.26</v>
          </cell>
          <cell r="F52">
            <v>4.8499999999999996</v>
          </cell>
          <cell r="G52">
            <v>5.07</v>
          </cell>
          <cell r="H52">
            <v>5.15</v>
          </cell>
          <cell r="I52">
            <v>4</v>
          </cell>
        </row>
        <row r="53">
          <cell r="B53">
            <v>34147</v>
          </cell>
          <cell r="D53">
            <v>3.25</v>
          </cell>
          <cell r="E53">
            <v>4.03</v>
          </cell>
          <cell r="F53">
            <v>4.66</v>
          </cell>
          <cell r="G53">
            <v>4.93</v>
          </cell>
          <cell r="H53">
            <v>5.04</v>
          </cell>
          <cell r="I53">
            <v>4</v>
          </cell>
        </row>
        <row r="54">
          <cell r="B54">
            <v>34177</v>
          </cell>
          <cell r="D54">
            <v>3.1875</v>
          </cell>
          <cell r="E54">
            <v>3.75</v>
          </cell>
          <cell r="F54">
            <v>4.45</v>
          </cell>
          <cell r="G54">
            <v>4.67</v>
          </cell>
          <cell r="H54">
            <v>4.8499999999999996</v>
          </cell>
          <cell r="I54">
            <v>4</v>
          </cell>
        </row>
        <row r="55">
          <cell r="B55">
            <v>34207</v>
          </cell>
          <cell r="D55">
            <v>2.875</v>
          </cell>
          <cell r="E55">
            <v>3.31</v>
          </cell>
          <cell r="F55">
            <v>4</v>
          </cell>
          <cell r="G55">
            <v>4.38</v>
          </cell>
          <cell r="H55">
            <v>4.5999999999999996</v>
          </cell>
          <cell r="I55">
            <v>3.75</v>
          </cell>
        </row>
        <row r="56">
          <cell r="B56">
            <v>34237</v>
          </cell>
          <cell r="D56">
            <v>2.5625</v>
          </cell>
          <cell r="E56">
            <v>3.13</v>
          </cell>
          <cell r="F56">
            <v>3.68</v>
          </cell>
          <cell r="G56">
            <v>4.07</v>
          </cell>
          <cell r="H56">
            <v>4.2699999999999996</v>
          </cell>
          <cell r="I56">
            <v>3.375</v>
          </cell>
        </row>
        <row r="57">
          <cell r="B57">
            <v>34267</v>
          </cell>
          <cell r="D57">
            <v>2.375</v>
          </cell>
          <cell r="E57">
            <v>2.79</v>
          </cell>
          <cell r="F57">
            <v>3.38</v>
          </cell>
          <cell r="G57">
            <v>3.78</v>
          </cell>
          <cell r="H57">
            <v>4.1100000000000003</v>
          </cell>
          <cell r="I57">
            <v>3.375</v>
          </cell>
        </row>
        <row r="58">
          <cell r="B58">
            <v>34297</v>
          </cell>
          <cell r="D58">
            <v>2.125</v>
          </cell>
          <cell r="E58">
            <v>2.23</v>
          </cell>
          <cell r="F58">
            <v>2.9</v>
          </cell>
          <cell r="G58">
            <v>3.5</v>
          </cell>
          <cell r="H58">
            <v>3.88</v>
          </cell>
          <cell r="I58">
            <v>3.375</v>
          </cell>
        </row>
        <row r="59">
          <cell r="B59">
            <v>34327</v>
          </cell>
          <cell r="D59">
            <v>1.9375</v>
          </cell>
          <cell r="E59">
            <v>2.15</v>
          </cell>
          <cell r="F59">
            <v>2.77</v>
          </cell>
          <cell r="G59">
            <v>3.27</v>
          </cell>
          <cell r="H59">
            <v>3.65</v>
          </cell>
          <cell r="I59">
            <v>3</v>
          </cell>
        </row>
        <row r="60">
          <cell r="B60">
            <v>34357</v>
          </cell>
          <cell r="D60">
            <v>2.125</v>
          </cell>
          <cell r="E60">
            <v>2.7</v>
          </cell>
          <cell r="F60">
            <v>3.32</v>
          </cell>
          <cell r="G60">
            <v>3.89</v>
          </cell>
          <cell r="H60">
            <v>4.2</v>
          </cell>
          <cell r="I60">
            <v>3</v>
          </cell>
        </row>
        <row r="61">
          <cell r="B61">
            <v>34387</v>
          </cell>
          <cell r="D61">
            <v>2.3125</v>
          </cell>
          <cell r="E61">
            <v>3.32</v>
          </cell>
          <cell r="F61">
            <v>3.87</v>
          </cell>
          <cell r="G61">
            <v>4.26</v>
          </cell>
          <cell r="H61">
            <v>4.49</v>
          </cell>
          <cell r="I61">
            <v>3</v>
          </cell>
        </row>
        <row r="62">
          <cell r="B62">
            <v>34417</v>
          </cell>
          <cell r="D62">
            <v>2.3125</v>
          </cell>
          <cell r="E62">
            <v>3.21</v>
          </cell>
          <cell r="F62">
            <v>3.83</v>
          </cell>
          <cell r="G62">
            <v>4.18</v>
          </cell>
          <cell r="H62">
            <v>4.38</v>
          </cell>
          <cell r="I62">
            <v>3</v>
          </cell>
        </row>
        <row r="63">
          <cell r="B63">
            <v>34452</v>
          </cell>
          <cell r="D63">
            <v>2.4843799999999998</v>
          </cell>
          <cell r="E63">
            <v>3.52</v>
          </cell>
          <cell r="F63">
            <v>4.0599999999999996</v>
          </cell>
          <cell r="G63">
            <v>4.32</v>
          </cell>
          <cell r="H63">
            <v>4.43</v>
          </cell>
          <cell r="I63">
            <v>3</v>
          </cell>
        </row>
        <row r="64">
          <cell r="B64">
            <v>34485</v>
          </cell>
          <cell r="D64">
            <v>2.25</v>
          </cell>
          <cell r="E64">
            <v>3.33</v>
          </cell>
          <cell r="F64">
            <v>3.87</v>
          </cell>
          <cell r="G64">
            <v>4.13</v>
          </cell>
          <cell r="H64">
            <v>4.32</v>
          </cell>
          <cell r="I64">
            <v>3</v>
          </cell>
        </row>
        <row r="65">
          <cell r="B65">
            <v>34515</v>
          </cell>
          <cell r="D65">
            <v>2.25</v>
          </cell>
          <cell r="E65">
            <v>3.57</v>
          </cell>
          <cell r="F65">
            <v>4.1900000000000004</v>
          </cell>
          <cell r="G65">
            <v>4.53</v>
          </cell>
          <cell r="H65">
            <v>4.6399999999999997</v>
          </cell>
          <cell r="I65">
            <v>3</v>
          </cell>
        </row>
        <row r="66">
          <cell r="B66">
            <v>34544</v>
          </cell>
          <cell r="D66">
            <v>2.25</v>
          </cell>
          <cell r="E66">
            <v>3.56</v>
          </cell>
          <cell r="F66">
            <v>4.25</v>
          </cell>
          <cell r="G66">
            <v>4.59</v>
          </cell>
          <cell r="H66">
            <v>4.7</v>
          </cell>
          <cell r="I66">
            <v>3</v>
          </cell>
        </row>
        <row r="67">
          <cell r="B67">
            <v>34577</v>
          </cell>
          <cell r="D67">
            <v>2.5</v>
          </cell>
          <cell r="E67">
            <v>3.97</v>
          </cell>
          <cell r="F67">
            <v>4.5999999999999996</v>
          </cell>
          <cell r="G67">
            <v>4.88</v>
          </cell>
          <cell r="H67">
            <v>4.97</v>
          </cell>
          <cell r="I67">
            <v>3</v>
          </cell>
        </row>
        <row r="68">
          <cell r="B68">
            <v>34607</v>
          </cell>
          <cell r="D68">
            <v>2.5</v>
          </cell>
          <cell r="E68">
            <v>3.85</v>
          </cell>
          <cell r="F68">
            <v>4.41</v>
          </cell>
          <cell r="G68">
            <v>4.7</v>
          </cell>
          <cell r="H68">
            <v>4.8</v>
          </cell>
          <cell r="I68">
            <v>3</v>
          </cell>
        </row>
        <row r="69">
          <cell r="B69">
            <v>34638</v>
          </cell>
          <cell r="D69">
            <v>2.5</v>
          </cell>
          <cell r="E69">
            <v>4</v>
          </cell>
          <cell r="F69">
            <v>4.55</v>
          </cell>
          <cell r="G69">
            <v>4.8099999999999996</v>
          </cell>
          <cell r="H69">
            <v>4.8899999999999997</v>
          </cell>
          <cell r="I69">
            <v>3</v>
          </cell>
        </row>
        <row r="70">
          <cell r="B70">
            <v>34668</v>
          </cell>
          <cell r="D70">
            <v>2.5</v>
          </cell>
          <cell r="E70">
            <v>3.87</v>
          </cell>
          <cell r="F70">
            <v>4.42</v>
          </cell>
          <cell r="G70">
            <v>4.71</v>
          </cell>
          <cell r="H70">
            <v>4.82</v>
          </cell>
          <cell r="I70">
            <v>3</v>
          </cell>
        </row>
        <row r="71">
          <cell r="B71">
            <v>34698</v>
          </cell>
          <cell r="D71">
            <v>2.5</v>
          </cell>
          <cell r="E71">
            <v>3.63</v>
          </cell>
          <cell r="F71">
            <v>4.2699999999999996</v>
          </cell>
          <cell r="G71">
            <v>4.63</v>
          </cell>
          <cell r="H71">
            <v>4.7300000000000004</v>
          </cell>
          <cell r="I71">
            <v>3</v>
          </cell>
        </row>
        <row r="72">
          <cell r="B72">
            <v>34730</v>
          </cell>
          <cell r="D72">
            <v>2.3125</v>
          </cell>
          <cell r="E72">
            <v>3.59</v>
          </cell>
          <cell r="F72">
            <v>4.2699999999999996</v>
          </cell>
          <cell r="G72">
            <v>4.68</v>
          </cell>
          <cell r="H72">
            <v>4.8099999999999996</v>
          </cell>
          <cell r="I72">
            <v>3</v>
          </cell>
        </row>
        <row r="73">
          <cell r="B73">
            <v>34758</v>
          </cell>
          <cell r="D73">
            <v>2.3125</v>
          </cell>
          <cell r="E73">
            <v>3.31</v>
          </cell>
          <cell r="F73">
            <v>3.99</v>
          </cell>
          <cell r="G73">
            <v>4.4000000000000004</v>
          </cell>
          <cell r="H73">
            <v>4.5599999999999996</v>
          </cell>
          <cell r="I73">
            <v>3</v>
          </cell>
        </row>
        <row r="74">
          <cell r="B74">
            <v>34789</v>
          </cell>
          <cell r="D74">
            <v>1.76563</v>
          </cell>
          <cell r="E74">
            <v>2.54</v>
          </cell>
          <cell r="F74">
            <v>3.21</v>
          </cell>
          <cell r="G74">
            <v>3.7</v>
          </cell>
          <cell r="H74">
            <v>3.92</v>
          </cell>
          <cell r="I74">
            <v>3</v>
          </cell>
        </row>
        <row r="75">
          <cell r="B75">
            <v>34817</v>
          </cell>
          <cell r="D75">
            <v>1.46875</v>
          </cell>
          <cell r="E75">
            <v>2.42</v>
          </cell>
          <cell r="F75">
            <v>3.02</v>
          </cell>
          <cell r="G75">
            <v>3.49</v>
          </cell>
          <cell r="H75">
            <v>3.71</v>
          </cell>
          <cell r="I75">
            <v>2.375</v>
          </cell>
        </row>
        <row r="76">
          <cell r="B76">
            <v>34850</v>
          </cell>
          <cell r="D76">
            <v>1.1875</v>
          </cell>
          <cell r="E76">
            <v>1.55</v>
          </cell>
          <cell r="F76">
            <v>2.27</v>
          </cell>
          <cell r="G76">
            <v>2.85</v>
          </cell>
          <cell r="H76">
            <v>3.19</v>
          </cell>
          <cell r="I76">
            <v>2.375</v>
          </cell>
        </row>
        <row r="77">
          <cell r="B77">
            <v>34880</v>
          </cell>
          <cell r="D77">
            <v>1.125</v>
          </cell>
          <cell r="E77">
            <v>1.57</v>
          </cell>
          <cell r="F77">
            <v>2.29</v>
          </cell>
          <cell r="G77">
            <v>2.82</v>
          </cell>
          <cell r="H77">
            <v>3.11</v>
          </cell>
          <cell r="I77">
            <v>2.375</v>
          </cell>
        </row>
        <row r="78">
          <cell r="B78">
            <v>34911</v>
          </cell>
          <cell r="D78">
            <v>0.75</v>
          </cell>
          <cell r="E78">
            <v>1.51</v>
          </cell>
          <cell r="F78">
            <v>2.36</v>
          </cell>
          <cell r="G78">
            <v>2.88</v>
          </cell>
          <cell r="H78">
            <v>3.16</v>
          </cell>
          <cell r="I78">
            <v>2.375</v>
          </cell>
        </row>
        <row r="79">
          <cell r="B79">
            <v>34942</v>
          </cell>
          <cell r="D79">
            <v>0.76563000000000003</v>
          </cell>
          <cell r="E79">
            <v>1.74</v>
          </cell>
          <cell r="F79">
            <v>2.62</v>
          </cell>
          <cell r="G79">
            <v>3.2</v>
          </cell>
          <cell r="H79">
            <v>3.49</v>
          </cell>
          <cell r="I79">
            <v>2</v>
          </cell>
        </row>
        <row r="80">
          <cell r="B80">
            <v>34971</v>
          </cell>
          <cell r="D80">
            <v>0.46875</v>
          </cell>
          <cell r="E80">
            <v>1.37</v>
          </cell>
          <cell r="F80">
            <v>2.19</v>
          </cell>
          <cell r="G80">
            <v>2.74</v>
          </cell>
          <cell r="H80">
            <v>3.06</v>
          </cell>
          <cell r="I80">
            <v>1.625</v>
          </cell>
        </row>
        <row r="81">
          <cell r="B81">
            <v>35003</v>
          </cell>
          <cell r="D81">
            <v>0.51559999999999995</v>
          </cell>
          <cell r="E81">
            <v>1.3</v>
          </cell>
          <cell r="F81">
            <v>2.1800000000000002</v>
          </cell>
          <cell r="G81">
            <v>2.78</v>
          </cell>
          <cell r="H81">
            <v>3.17</v>
          </cell>
          <cell r="I81">
            <v>1.625</v>
          </cell>
        </row>
        <row r="82">
          <cell r="B82">
            <v>35033</v>
          </cell>
          <cell r="D82">
            <v>0.48437999999999998</v>
          </cell>
          <cell r="E82">
            <v>1.18</v>
          </cell>
          <cell r="F82">
            <v>2</v>
          </cell>
          <cell r="G82">
            <v>2.72</v>
          </cell>
          <cell r="H82">
            <v>3.14</v>
          </cell>
          <cell r="I82">
            <v>1.625</v>
          </cell>
        </row>
        <row r="83">
          <cell r="B83">
            <v>35062</v>
          </cell>
          <cell r="D83">
            <v>0.52344000000000002</v>
          </cell>
          <cell r="E83">
            <v>1.4550000000000001</v>
          </cell>
          <cell r="F83">
            <v>2.3199999999999998</v>
          </cell>
          <cell r="G83">
            <v>2.98</v>
          </cell>
          <cell r="H83">
            <v>3.35</v>
          </cell>
          <cell r="I83">
            <v>1.625</v>
          </cell>
        </row>
        <row r="84">
          <cell r="B84">
            <v>35095</v>
          </cell>
          <cell r="D84">
            <v>0.57813000000000003</v>
          </cell>
          <cell r="E84">
            <v>1.68</v>
          </cell>
          <cell r="F84">
            <v>2.5</v>
          </cell>
          <cell r="G84">
            <v>3.05</v>
          </cell>
          <cell r="H84">
            <v>3.38</v>
          </cell>
          <cell r="I84">
            <v>1.625</v>
          </cell>
        </row>
        <row r="85">
          <cell r="B85">
            <v>35124</v>
          </cell>
          <cell r="D85">
            <v>0.84375</v>
          </cell>
          <cell r="E85">
            <v>2.19</v>
          </cell>
          <cell r="F85">
            <v>2.85</v>
          </cell>
          <cell r="G85">
            <v>3.29</v>
          </cell>
          <cell r="H85">
            <v>3.56</v>
          </cell>
          <cell r="I85">
            <v>1.625</v>
          </cell>
        </row>
        <row r="86">
          <cell r="B86">
            <v>35153</v>
          </cell>
          <cell r="D86">
            <v>0.6875</v>
          </cell>
          <cell r="E86">
            <v>1.86</v>
          </cell>
          <cell r="F86">
            <v>2.56</v>
          </cell>
          <cell r="G86">
            <v>3.05</v>
          </cell>
          <cell r="H86">
            <v>3.36</v>
          </cell>
          <cell r="I86">
            <v>1.625</v>
          </cell>
        </row>
        <row r="87">
          <cell r="B87">
            <v>35182</v>
          </cell>
          <cell r="D87">
            <v>0.85938000000000003</v>
          </cell>
          <cell r="E87">
            <v>2.23</v>
          </cell>
          <cell r="F87">
            <v>2.92</v>
          </cell>
          <cell r="G87">
            <v>3.33</v>
          </cell>
          <cell r="H87">
            <v>3.61</v>
          </cell>
          <cell r="I87">
            <v>1.625</v>
          </cell>
        </row>
        <row r="88">
          <cell r="B88">
            <v>35211</v>
          </cell>
          <cell r="D88">
            <v>0.64063000000000003</v>
          </cell>
          <cell r="E88">
            <v>1.96</v>
          </cell>
          <cell r="F88">
            <v>2.68</v>
          </cell>
          <cell r="G88">
            <v>3.11</v>
          </cell>
          <cell r="H88">
            <v>3.42</v>
          </cell>
          <cell r="I88">
            <v>1.625</v>
          </cell>
        </row>
        <row r="89">
          <cell r="B89">
            <v>35240</v>
          </cell>
          <cell r="D89">
            <v>0.71875</v>
          </cell>
          <cell r="E89">
            <v>2.02</v>
          </cell>
          <cell r="F89">
            <v>2.7</v>
          </cell>
          <cell r="G89">
            <v>3.12</v>
          </cell>
          <cell r="H89">
            <v>3.41</v>
          </cell>
          <cell r="I89">
            <v>1.625</v>
          </cell>
        </row>
        <row r="90">
          <cell r="B90">
            <v>35270</v>
          </cell>
          <cell r="D90">
            <v>0.8125</v>
          </cell>
          <cell r="E90">
            <v>2.13</v>
          </cell>
          <cell r="F90">
            <v>2.82</v>
          </cell>
          <cell r="G90">
            <v>3.22</v>
          </cell>
          <cell r="H90">
            <v>3.5</v>
          </cell>
        </row>
        <row r="91">
          <cell r="B91">
            <v>35300</v>
          </cell>
          <cell r="D91">
            <v>0.56640999999999997</v>
          </cell>
          <cell r="E91">
            <v>1.58</v>
          </cell>
          <cell r="F91">
            <v>2.34</v>
          </cell>
          <cell r="G91">
            <v>2.88</v>
          </cell>
          <cell r="H91">
            <v>3.27</v>
          </cell>
        </row>
        <row r="92">
          <cell r="B92">
            <v>35330</v>
          </cell>
          <cell r="D92">
            <v>0.56640999999999997</v>
          </cell>
          <cell r="E92">
            <v>1.55</v>
          </cell>
          <cell r="F92">
            <v>2.2599999999999998</v>
          </cell>
          <cell r="G92">
            <v>2.76</v>
          </cell>
          <cell r="H92">
            <v>3.13</v>
          </cell>
        </row>
        <row r="93">
          <cell r="B93">
            <v>35360</v>
          </cell>
          <cell r="D93">
            <v>0.53125</v>
          </cell>
          <cell r="E93">
            <v>1.33</v>
          </cell>
          <cell r="F93">
            <v>2</v>
          </cell>
          <cell r="G93">
            <v>2.48</v>
          </cell>
          <cell r="H93">
            <v>2.92</v>
          </cell>
        </row>
        <row r="94">
          <cell r="B94">
            <v>35390</v>
          </cell>
          <cell r="D94">
            <v>0.51563000000000003</v>
          </cell>
          <cell r="E94">
            <v>1.1599999999999999</v>
          </cell>
          <cell r="F94">
            <v>1.78</v>
          </cell>
          <cell r="G94">
            <v>2.2799999999999998</v>
          </cell>
          <cell r="H94">
            <v>2.72</v>
          </cell>
        </row>
        <row r="95">
          <cell r="B95">
            <v>35420</v>
          </cell>
          <cell r="D95">
            <v>0.5</v>
          </cell>
          <cell r="E95">
            <v>1.32</v>
          </cell>
          <cell r="F95">
            <v>2.0299999999999998</v>
          </cell>
          <cell r="G95">
            <v>2.57</v>
          </cell>
          <cell r="H95">
            <v>3.03</v>
          </cell>
        </row>
        <row r="96">
          <cell r="B96">
            <v>35450</v>
          </cell>
          <cell r="D96">
            <v>0.50390999999999997</v>
          </cell>
          <cell r="E96">
            <v>1.19</v>
          </cell>
          <cell r="F96">
            <v>1.83</v>
          </cell>
          <cell r="G96">
            <v>2.34</v>
          </cell>
          <cell r="H96">
            <v>2.81</v>
          </cell>
        </row>
      </sheetData>
      <sheetData sheetId="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GURAFU"/>
    </sheetNames>
    <sheetDataSet>
      <sheetData sheetId="0"/>
      <sheetData sheetId="1">
        <row r="3">
          <cell r="C3" t="str">
            <v xml:space="preserve"> ５月</v>
          </cell>
          <cell r="D3" t="str">
            <v xml:space="preserve"> ６月</v>
          </cell>
          <cell r="E3" t="str">
            <v xml:space="preserve"> ７月</v>
          </cell>
          <cell r="F3" t="str">
            <v xml:space="preserve"> ８月</v>
          </cell>
          <cell r="G3" t="str">
            <v xml:space="preserve"> ９月</v>
          </cell>
          <cell r="H3" t="str">
            <v xml:space="preserve"> 10月</v>
          </cell>
          <cell r="I3" t="str">
            <v xml:space="preserve"> 11月</v>
          </cell>
          <cell r="J3" t="str">
            <v xml:space="preserve"> 12月</v>
          </cell>
          <cell r="K3" t="str">
            <v xml:space="preserve"> １月</v>
          </cell>
          <cell r="L3" t="str">
            <v xml:space="preserve"> ２月</v>
          </cell>
          <cell r="M3" t="str">
            <v xml:space="preserve"> ３月</v>
          </cell>
          <cell r="N3" t="str">
            <v>合　計</v>
          </cell>
        </row>
        <row r="4">
          <cell r="C4">
            <v>47600</v>
          </cell>
          <cell r="D4">
            <v>48600</v>
          </cell>
          <cell r="E4">
            <v>49000</v>
          </cell>
          <cell r="F4">
            <v>46300</v>
          </cell>
          <cell r="G4">
            <v>55800</v>
          </cell>
          <cell r="H4">
            <v>58400</v>
          </cell>
          <cell r="I4">
            <v>59300</v>
          </cell>
          <cell r="J4">
            <v>55200</v>
          </cell>
          <cell r="K4">
            <v>44000</v>
          </cell>
          <cell r="L4">
            <v>42700</v>
          </cell>
          <cell r="M4">
            <v>45500</v>
          </cell>
          <cell r="N4">
            <v>600000</v>
          </cell>
        </row>
        <row r="5">
          <cell r="C5">
            <v>40150</v>
          </cell>
          <cell r="D5">
            <v>45299</v>
          </cell>
          <cell r="E5">
            <v>43532</v>
          </cell>
          <cell r="F5">
            <v>32238</v>
          </cell>
          <cell r="G5">
            <v>43472</v>
          </cell>
          <cell r="H5">
            <v>45334</v>
          </cell>
          <cell r="I5">
            <v>48186</v>
          </cell>
          <cell r="J5">
            <v>37321</v>
          </cell>
          <cell r="K5">
            <v>34877</v>
          </cell>
          <cell r="L5">
            <v>45596</v>
          </cell>
          <cell r="N5">
            <v>414667</v>
          </cell>
        </row>
        <row r="6">
          <cell r="C6">
            <v>46337</v>
          </cell>
          <cell r="D6">
            <v>45639</v>
          </cell>
          <cell r="E6">
            <v>49561</v>
          </cell>
          <cell r="F6">
            <v>41888</v>
          </cell>
          <cell r="G6">
            <v>52773</v>
          </cell>
          <cell r="H6">
            <v>53885</v>
          </cell>
          <cell r="I6">
            <v>53297</v>
          </cell>
          <cell r="J6">
            <v>47629</v>
          </cell>
          <cell r="K6">
            <v>39685</v>
          </cell>
          <cell r="L6">
            <v>45595</v>
          </cell>
          <cell r="M6">
            <v>45858</v>
          </cell>
          <cell r="N6">
            <v>577087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自動計算"/>
      <sheetName val="事務量細目"/>
      <sheetName val="全体ｸﾞﾗﾌ"/>
      <sheetName val="営業課ｸﾞﾗﾌ "/>
      <sheetName val="店頭ｸﾞﾗﾌ"/>
      <sheetName val="後方ｸﾞﾗﾌ"/>
      <sheetName val="店頭為公ｸﾞﾗﾌ"/>
      <sheetName val="表彰対比表"/>
      <sheetName val="入力上の注意"/>
      <sheetName val="換算用"/>
      <sheetName val="計数推移"/>
      <sheetName val="ｸﾞﾗﾌ"/>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価証券台帳"/>
      <sheetName val="現預金明細"/>
      <sheetName val="定期性預金明細"/>
      <sheetName val="有形固定資産の明細"/>
      <sheetName val="完工未金"/>
      <sheetName val="売掛金"/>
      <sheetName val="立替金"/>
      <sheetName val="未成工事支出金"/>
      <sheetName val="販不産明細(組替前)"/>
      <sheetName val="販不産明細(組替後)"/>
      <sheetName val="無形固資産"/>
      <sheetName val="その他資産"/>
      <sheetName val="貸付金"/>
      <sheetName val="引当金"/>
      <sheetName val="PL(W)"/>
      <sheetName val="月ｸﾗｽPS"/>
      <sheetName val="計算過程シート"/>
      <sheetName val="AIS"/>
      <sheetName val="手配入力"/>
      <sheetName val="Int."/>
      <sheetName val="貸倒引当金計算書"/>
      <sheetName val="11.その他有報作成資料"/>
      <sheetName val="H12設備詳細"/>
      <sheetName val="リスト"/>
      <sheetName val="寄付明細"/>
      <sheetName val="４８２"/>
      <sheetName val="４８０"/>
      <sheetName val="増減明細"/>
      <sheetName val="Sheet1"/>
      <sheetName val="セグメント別"/>
      <sheetName val="NewClient_followup"/>
      <sheetName val="業者コ－ド"/>
      <sheetName val="TMRName"/>
      <sheetName val="概要数値（貼付け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W37"/>
  <sheetViews>
    <sheetView showGridLines="0" tabSelected="1" view="pageBreakPreview" zoomScaleNormal="100" zoomScaleSheetLayoutView="100" workbookViewId="0"/>
  </sheetViews>
  <sheetFormatPr defaultColWidth="9" defaultRowHeight="14.25" x14ac:dyDescent="0.15"/>
  <cols>
    <col min="1" max="1" width="1.5" style="421" customWidth="1"/>
    <col min="2" max="6" width="7.125" style="421" customWidth="1"/>
    <col min="7" max="7" width="17.75" style="421" customWidth="1"/>
    <col min="8" max="8" width="6.5" style="421" customWidth="1"/>
    <col min="9" max="9" width="2.375" style="421" customWidth="1"/>
    <col min="10" max="12" width="12.875" style="421" customWidth="1"/>
    <col min="13" max="13" width="6.875" style="421" customWidth="1"/>
    <col min="14" max="14" width="16.25" style="421" customWidth="1"/>
    <col min="15" max="18" width="12.875" style="421" customWidth="1"/>
    <col min="19" max="20" width="11.5" style="421" customWidth="1"/>
    <col min="21" max="21" width="7.125" style="421" customWidth="1"/>
    <col min="22" max="22" width="1.75" style="421" customWidth="1"/>
    <col min="23" max="23" width="21.75" style="422" customWidth="1"/>
    <col min="24" max="16384" width="9" style="421"/>
  </cols>
  <sheetData>
    <row r="1" spans="1:21" ht="9" customHeight="1" x14ac:dyDescent="0.15">
      <c r="A1" s="423"/>
    </row>
    <row r="2" spans="1:21" ht="6" customHeight="1" x14ac:dyDescent="0.15"/>
    <row r="8" spans="1:21" ht="24" customHeight="1" x14ac:dyDescent="0.15">
      <c r="C8" s="438" t="s">
        <v>17</v>
      </c>
      <c r="D8" s="439"/>
      <c r="E8" s="439"/>
      <c r="F8" s="439"/>
      <c r="G8" s="439"/>
      <c r="H8" s="439"/>
      <c r="I8" s="439"/>
      <c r="J8" s="439"/>
      <c r="K8" s="439"/>
      <c r="L8" s="439"/>
      <c r="M8" s="439"/>
      <c r="N8" s="439"/>
      <c r="O8" s="439"/>
      <c r="P8" s="439"/>
      <c r="Q8" s="439"/>
      <c r="R8" s="439"/>
      <c r="S8" s="439"/>
      <c r="T8" s="439"/>
      <c r="U8" s="439"/>
    </row>
    <row r="9" spans="1:21" ht="24" customHeight="1" x14ac:dyDescent="0.15">
      <c r="C9" s="439"/>
      <c r="D9" s="439"/>
      <c r="E9" s="439"/>
      <c r="F9" s="439"/>
      <c r="G9" s="439"/>
      <c r="H9" s="439"/>
      <c r="I9" s="439"/>
      <c r="J9" s="439"/>
      <c r="K9" s="439"/>
      <c r="L9" s="439"/>
      <c r="M9" s="439"/>
      <c r="N9" s="439"/>
      <c r="O9" s="439"/>
      <c r="P9" s="439"/>
      <c r="Q9" s="439"/>
      <c r="R9" s="439"/>
      <c r="S9" s="439"/>
      <c r="T9" s="439"/>
      <c r="U9" s="439"/>
    </row>
    <row r="10" spans="1:21" x14ac:dyDescent="0.15">
      <c r="C10" s="440" t="s">
        <v>18</v>
      </c>
      <c r="D10" s="441"/>
      <c r="E10" s="441"/>
      <c r="F10" s="441"/>
      <c r="G10" s="441"/>
      <c r="H10" s="441"/>
      <c r="I10" s="441"/>
      <c r="J10" s="441"/>
      <c r="K10" s="441"/>
      <c r="L10" s="441"/>
      <c r="M10" s="441"/>
      <c r="N10" s="441"/>
      <c r="O10" s="441"/>
      <c r="P10" s="441"/>
      <c r="Q10" s="441"/>
      <c r="R10" s="441"/>
      <c r="S10" s="441"/>
      <c r="T10" s="441"/>
      <c r="U10" s="441"/>
    </row>
    <row r="11" spans="1:21" x14ac:dyDescent="0.15">
      <c r="C11" s="441"/>
      <c r="D11" s="441"/>
      <c r="E11" s="441"/>
      <c r="F11" s="441"/>
      <c r="G11" s="441"/>
      <c r="H11" s="441"/>
      <c r="I11" s="441"/>
      <c r="J11" s="441"/>
      <c r="K11" s="441"/>
      <c r="L11" s="441"/>
      <c r="M11" s="441"/>
      <c r="N11" s="441"/>
      <c r="O11" s="441"/>
      <c r="P11" s="441"/>
      <c r="Q11" s="441"/>
      <c r="R11" s="441"/>
      <c r="S11" s="441"/>
      <c r="T11" s="441"/>
      <c r="U11" s="441"/>
    </row>
    <row r="12" spans="1:21" ht="18" x14ac:dyDescent="0.15">
      <c r="C12" s="424"/>
      <c r="D12" s="424"/>
      <c r="E12" s="424"/>
      <c r="F12" s="424"/>
      <c r="G12" s="424"/>
      <c r="H12" s="424"/>
      <c r="I12" s="424"/>
      <c r="J12" s="424"/>
      <c r="K12" s="424"/>
      <c r="L12" s="424"/>
      <c r="M12" s="424"/>
      <c r="N12" s="424"/>
      <c r="O12" s="424"/>
      <c r="P12" s="424"/>
      <c r="Q12" s="424"/>
      <c r="R12" s="424"/>
      <c r="S12" s="424"/>
      <c r="T12" s="424"/>
      <c r="U12" s="424"/>
    </row>
    <row r="13" spans="1:21" ht="18" x14ac:dyDescent="0.15">
      <c r="C13" s="424"/>
      <c r="D13" s="424"/>
      <c r="E13" s="424"/>
      <c r="F13" s="424"/>
      <c r="G13" s="424"/>
      <c r="H13" s="424"/>
      <c r="I13" s="424"/>
      <c r="J13" s="424"/>
      <c r="K13" s="424"/>
      <c r="L13" s="424"/>
      <c r="M13" s="424"/>
      <c r="N13" s="424"/>
      <c r="O13" s="424"/>
      <c r="P13" s="424"/>
      <c r="Q13" s="424"/>
      <c r="R13" s="424"/>
      <c r="S13" s="424"/>
      <c r="T13" s="424"/>
      <c r="U13" s="424"/>
    </row>
    <row r="14" spans="1:21" ht="18.75" customHeight="1" x14ac:dyDescent="0.15">
      <c r="C14" s="425"/>
      <c r="D14" s="425"/>
      <c r="E14" s="425"/>
      <c r="F14" s="425"/>
      <c r="G14" s="425"/>
      <c r="H14" s="425"/>
      <c r="I14" s="425"/>
      <c r="J14" s="426"/>
      <c r="K14" s="426"/>
      <c r="L14" s="426"/>
      <c r="M14" s="425"/>
      <c r="N14" s="426"/>
      <c r="O14" s="426"/>
      <c r="P14" s="426"/>
      <c r="Q14" s="426"/>
      <c r="R14" s="426"/>
      <c r="U14" s="427"/>
    </row>
    <row r="15" spans="1:21" ht="24.75" customHeight="1" x14ac:dyDescent="0.15">
      <c r="D15" s="425"/>
      <c r="E15" s="425"/>
      <c r="F15" s="425"/>
      <c r="G15" s="425"/>
      <c r="H15" s="426"/>
      <c r="I15" s="425"/>
      <c r="K15" s="425" t="s">
        <v>19</v>
      </c>
      <c r="L15" s="426"/>
      <c r="M15" s="425"/>
      <c r="N15" s="426"/>
      <c r="O15" s="430" t="s">
        <v>20</v>
      </c>
      <c r="P15" s="426"/>
      <c r="Q15" s="426"/>
      <c r="R15" s="426"/>
      <c r="S15" s="427"/>
      <c r="T15" s="428"/>
      <c r="U15" s="428"/>
    </row>
    <row r="16" spans="1:21" ht="24.75" customHeight="1" x14ac:dyDescent="0.15">
      <c r="D16" s="426"/>
      <c r="E16" s="425"/>
      <c r="F16" s="429"/>
      <c r="G16" s="425"/>
      <c r="H16" s="425"/>
      <c r="I16" s="425"/>
      <c r="K16" s="426" t="s">
        <v>10</v>
      </c>
      <c r="L16" s="430"/>
      <c r="M16" s="426"/>
      <c r="N16" s="430"/>
      <c r="O16" s="430">
        <v>1</v>
      </c>
      <c r="P16" s="430"/>
      <c r="Q16" s="430"/>
      <c r="R16" s="430"/>
      <c r="S16" s="427"/>
      <c r="T16" s="431"/>
      <c r="U16" s="431"/>
    </row>
    <row r="17" spans="4:23" ht="24.75" customHeight="1" x14ac:dyDescent="0.15">
      <c r="D17" s="426"/>
      <c r="E17" s="425"/>
      <c r="F17" s="429"/>
      <c r="G17" s="425"/>
      <c r="H17" s="425"/>
      <c r="I17" s="425"/>
      <c r="K17" s="426" t="s">
        <v>11</v>
      </c>
      <c r="L17" s="430"/>
      <c r="M17" s="426"/>
      <c r="N17" s="430"/>
      <c r="O17" s="430">
        <v>1</v>
      </c>
      <c r="P17" s="430"/>
      <c r="Q17" s="430"/>
      <c r="R17" s="430"/>
      <c r="S17" s="427"/>
      <c r="T17" s="431"/>
      <c r="U17" s="431"/>
    </row>
    <row r="18" spans="4:23" ht="24.75" customHeight="1" x14ac:dyDescent="0.15">
      <c r="D18" s="426"/>
      <c r="E18" s="425"/>
      <c r="F18" s="429"/>
      <c r="G18" s="425"/>
      <c r="H18" s="425"/>
      <c r="I18" s="425"/>
      <c r="K18" s="426" t="s">
        <v>12</v>
      </c>
      <c r="L18" s="430"/>
      <c r="M18" s="426"/>
      <c r="N18" s="430"/>
      <c r="O18" s="430">
        <v>2</v>
      </c>
      <c r="P18" s="430"/>
      <c r="Q18" s="430"/>
      <c r="R18" s="430"/>
      <c r="S18" s="427"/>
      <c r="T18" s="431"/>
      <c r="U18" s="431"/>
      <c r="W18" s="431"/>
    </row>
    <row r="19" spans="4:23" ht="24.75" customHeight="1" x14ac:dyDescent="0.15">
      <c r="D19" s="426"/>
      <c r="E19" s="425"/>
      <c r="F19" s="429"/>
      <c r="G19" s="425"/>
      <c r="H19" s="425"/>
      <c r="I19" s="425"/>
      <c r="K19" s="426" t="s">
        <v>13</v>
      </c>
      <c r="L19" s="430"/>
      <c r="M19" s="426"/>
      <c r="N19" s="430"/>
      <c r="O19" s="430">
        <v>2</v>
      </c>
      <c r="P19" s="430"/>
      <c r="Q19" s="430"/>
      <c r="R19" s="430"/>
      <c r="S19" s="427"/>
      <c r="T19" s="431"/>
      <c r="U19" s="431"/>
      <c r="W19" s="431"/>
    </row>
    <row r="20" spans="4:23" ht="24.75" customHeight="1" x14ac:dyDescent="0.15">
      <c r="D20" s="426"/>
      <c r="E20" s="425"/>
      <c r="F20" s="429"/>
      <c r="G20" s="425"/>
      <c r="H20" s="425"/>
      <c r="I20" s="425"/>
      <c r="K20" s="426" t="s">
        <v>223</v>
      </c>
      <c r="L20" s="430"/>
      <c r="M20" s="426"/>
      <c r="N20" s="430"/>
      <c r="O20" s="430">
        <v>2</v>
      </c>
      <c r="P20" s="430"/>
      <c r="Q20" s="432"/>
      <c r="R20" s="432"/>
      <c r="S20" s="427"/>
      <c r="T20" s="431"/>
      <c r="U20" s="431"/>
      <c r="W20" s="431"/>
    </row>
    <row r="21" spans="4:23" ht="24.75" customHeight="1" x14ac:dyDescent="0.15">
      <c r="D21" s="426"/>
      <c r="E21" s="425"/>
      <c r="F21" s="429"/>
      <c r="G21" s="425"/>
      <c r="H21" s="425"/>
      <c r="I21" s="425"/>
      <c r="K21" s="426" t="s">
        <v>14</v>
      </c>
      <c r="L21" s="430"/>
      <c r="M21" s="426"/>
      <c r="N21" s="430"/>
      <c r="O21" s="430">
        <v>3</v>
      </c>
      <c r="P21" s="430"/>
      <c r="Q21" s="432"/>
      <c r="R21" s="432"/>
      <c r="S21" s="427"/>
      <c r="T21" s="431"/>
      <c r="U21" s="431"/>
      <c r="W21" s="431"/>
    </row>
    <row r="22" spans="4:23" ht="24.75" customHeight="1" x14ac:dyDescent="0.15">
      <c r="D22" s="426"/>
      <c r="E22" s="425"/>
      <c r="F22" s="429"/>
      <c r="G22" s="425"/>
      <c r="H22" s="425"/>
      <c r="I22" s="425"/>
      <c r="K22" s="426" t="s">
        <v>15</v>
      </c>
      <c r="L22" s="430"/>
      <c r="M22" s="426"/>
      <c r="N22" s="430"/>
      <c r="O22" s="430">
        <v>3</v>
      </c>
      <c r="P22" s="430"/>
      <c r="Q22" s="430"/>
      <c r="R22" s="430"/>
      <c r="S22" s="427"/>
      <c r="T22" s="431"/>
      <c r="U22" s="431"/>
      <c r="W22" s="431"/>
    </row>
    <row r="23" spans="4:23" ht="24.75" customHeight="1" x14ac:dyDescent="0.15">
      <c r="D23" s="426"/>
      <c r="E23" s="425"/>
      <c r="F23" s="429"/>
      <c r="G23" s="425"/>
      <c r="H23" s="425"/>
      <c r="I23" s="425"/>
      <c r="K23" s="426" t="s">
        <v>21</v>
      </c>
      <c r="L23" s="430"/>
      <c r="M23" s="426"/>
      <c r="N23" s="430"/>
      <c r="O23" s="430">
        <v>3</v>
      </c>
      <c r="P23" s="430"/>
      <c r="Q23" s="432"/>
      <c r="R23" s="432"/>
      <c r="S23" s="427"/>
      <c r="T23" s="431"/>
      <c r="U23" s="431"/>
    </row>
    <row r="24" spans="4:23" ht="24.75" customHeight="1" x14ac:dyDescent="0.15">
      <c r="D24" s="426"/>
      <c r="E24" s="425"/>
      <c r="F24" s="429"/>
      <c r="G24" s="425"/>
      <c r="H24" s="425"/>
      <c r="I24" s="425"/>
      <c r="K24" s="426" t="s">
        <v>22</v>
      </c>
      <c r="L24" s="430"/>
      <c r="M24" s="426"/>
      <c r="N24" s="430"/>
      <c r="O24" s="430">
        <v>4</v>
      </c>
      <c r="P24" s="430"/>
      <c r="Q24" s="430"/>
      <c r="R24" s="432"/>
      <c r="S24" s="427"/>
      <c r="T24" s="431"/>
      <c r="U24" s="431"/>
    </row>
    <row r="25" spans="4:23" ht="24.75" customHeight="1" x14ac:dyDescent="0.15">
      <c r="D25" s="426"/>
      <c r="E25" s="425"/>
      <c r="F25" s="429"/>
      <c r="G25" s="425"/>
      <c r="H25" s="425"/>
      <c r="I25" s="425"/>
      <c r="K25" s="426" t="s">
        <v>23</v>
      </c>
      <c r="L25" s="430"/>
      <c r="M25" s="426"/>
      <c r="N25" s="430"/>
      <c r="O25" s="430">
        <v>4</v>
      </c>
      <c r="P25" s="430"/>
      <c r="Q25" s="430"/>
      <c r="R25" s="430"/>
      <c r="S25" s="427"/>
      <c r="T25" s="431"/>
      <c r="U25" s="431"/>
    </row>
    <row r="26" spans="4:23" ht="24" customHeight="1" x14ac:dyDescent="0.15">
      <c r="K26" s="426" t="s">
        <v>16</v>
      </c>
      <c r="L26" s="425"/>
      <c r="M26" s="425"/>
      <c r="N26" s="425"/>
      <c r="O26" s="430">
        <v>4</v>
      </c>
    </row>
    <row r="27" spans="4:23" ht="20.25" x14ac:dyDescent="0.15">
      <c r="G27" s="428"/>
      <c r="H27" s="428"/>
      <c r="I27" s="428"/>
      <c r="J27" s="428"/>
      <c r="K27" s="433"/>
      <c r="L27" s="428"/>
      <c r="M27" s="428"/>
      <c r="N27" s="428"/>
      <c r="O27" s="428"/>
      <c r="P27" s="428"/>
      <c r="Q27" s="428"/>
      <c r="R27" s="428"/>
      <c r="S27" s="428"/>
      <c r="T27" s="428"/>
      <c r="U27" s="428"/>
    </row>
    <row r="30" spans="4:23" ht="24.4" customHeight="1" x14ac:dyDescent="0.15">
      <c r="F30" s="434"/>
      <c r="G30" s="434"/>
      <c r="H30" s="434"/>
      <c r="I30" s="434"/>
      <c r="J30" s="434"/>
      <c r="L30" s="435"/>
      <c r="M30" s="434"/>
      <c r="N30" s="435"/>
      <c r="P30" s="435" t="str">
        <f>+'基礎情報（入力データ）'!C2</f>
        <v>株式会社●●●●</v>
      </c>
      <c r="Q30" s="436"/>
      <c r="R30" s="436"/>
      <c r="S30" s="436"/>
      <c r="T30" s="436"/>
    </row>
    <row r="31" spans="4:23" ht="18" x14ac:dyDescent="0.15">
      <c r="F31" s="434"/>
      <c r="G31" s="434"/>
      <c r="H31" s="434"/>
      <c r="I31" s="434"/>
      <c r="J31" s="434"/>
      <c r="L31" s="434"/>
      <c r="M31" s="434"/>
      <c r="N31" s="434"/>
      <c r="O31" s="434"/>
      <c r="P31" s="434"/>
      <c r="Q31" s="434"/>
      <c r="R31" s="434"/>
      <c r="S31" s="434"/>
      <c r="T31" s="434"/>
    </row>
    <row r="32" spans="4:23" ht="21.95" customHeight="1" x14ac:dyDescent="0.15">
      <c r="F32" s="434"/>
      <c r="G32" s="434"/>
      <c r="H32" s="434"/>
      <c r="I32" s="434"/>
      <c r="J32" s="434"/>
      <c r="L32" s="428"/>
      <c r="M32" s="434"/>
      <c r="N32" s="434"/>
      <c r="P32" s="435" t="str">
        <f>+'基礎情報（入力データ）'!C3</f>
        <v>代表取締役　●●　●●</v>
      </c>
      <c r="Q32" s="435"/>
      <c r="R32" s="435"/>
      <c r="S32" s="437" t="s">
        <v>24</v>
      </c>
      <c r="T32" s="435"/>
      <c r="U32" s="437"/>
    </row>
    <row r="37" ht="7.9" customHeight="1" x14ac:dyDescent="0.15"/>
  </sheetData>
  <mergeCells count="2">
    <mergeCell ref="C8:U9"/>
    <mergeCell ref="C10:U11"/>
  </mergeCells>
  <phoneticPr fontId="6"/>
  <printOptions horizontalCentered="1"/>
  <pageMargins left="0.39370078740157483" right="0.39370078740157483" top="0.59055118110236227" bottom="0.59055118110236227" header="0.11811023622047245" footer="0.11811023622047245"/>
  <pageSetup paperSize="8" scale="98" orientation="landscape" cellComments="asDisplayed"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T53"/>
  <sheetViews>
    <sheetView showGridLines="0" view="pageBreakPreview" zoomScaleNormal="100" zoomScaleSheetLayoutView="100" workbookViewId="0"/>
  </sheetViews>
  <sheetFormatPr defaultRowHeight="12" x14ac:dyDescent="0.15"/>
  <cols>
    <col min="1" max="1" width="1.5" style="174" customWidth="1"/>
    <col min="2" max="2" width="4.5" style="174" customWidth="1"/>
    <col min="3" max="4" width="9" style="174"/>
    <col min="5" max="5" width="9.5" style="174" customWidth="1"/>
    <col min="6" max="6" width="9" style="174"/>
    <col min="7" max="7" width="9.75" style="174" customWidth="1"/>
    <col min="8" max="8" width="9" style="174"/>
    <col min="9" max="9" width="11.125" style="174" customWidth="1"/>
    <col min="10" max="13" width="9" style="174"/>
    <col min="14" max="14" width="2.5" style="174" customWidth="1"/>
    <col min="15" max="15" width="2.625" style="174" customWidth="1"/>
    <col min="16" max="16" width="20.25" style="174" customWidth="1"/>
    <col min="17" max="19" width="10.375" style="174" customWidth="1"/>
    <col min="20" max="20" width="38.125" style="174" customWidth="1"/>
    <col min="21" max="257" width="9" style="174"/>
    <col min="258" max="258" width="9.5" style="174" customWidth="1"/>
    <col min="259" max="259" width="9" style="174"/>
    <col min="260" max="260" width="9.75" style="174" customWidth="1"/>
    <col min="261" max="261" width="9" style="174"/>
    <col min="262" max="262" width="11.125" style="174" customWidth="1"/>
    <col min="263" max="513" width="9" style="174"/>
    <col min="514" max="514" width="9.5" style="174" customWidth="1"/>
    <col min="515" max="515" width="9" style="174"/>
    <col min="516" max="516" width="9.75" style="174" customWidth="1"/>
    <col min="517" max="517" width="9" style="174"/>
    <col min="518" max="518" width="11.125" style="174" customWidth="1"/>
    <col min="519" max="769" width="9" style="174"/>
    <col min="770" max="770" width="9.5" style="174" customWidth="1"/>
    <col min="771" max="771" width="9" style="174"/>
    <col min="772" max="772" width="9.75" style="174" customWidth="1"/>
    <col min="773" max="773" width="9" style="174"/>
    <col min="774" max="774" width="11.125" style="174" customWidth="1"/>
    <col min="775" max="1025" width="9" style="174"/>
    <col min="1026" max="1026" width="9.5" style="174" customWidth="1"/>
    <col min="1027" max="1027" width="9" style="174"/>
    <col min="1028" max="1028" width="9.75" style="174" customWidth="1"/>
    <col min="1029" max="1029" width="9" style="174"/>
    <col min="1030" max="1030" width="11.125" style="174" customWidth="1"/>
    <col min="1031" max="1281" width="9" style="174"/>
    <col min="1282" max="1282" width="9.5" style="174" customWidth="1"/>
    <col min="1283" max="1283" width="9" style="174"/>
    <col min="1284" max="1284" width="9.75" style="174" customWidth="1"/>
    <col min="1285" max="1285" width="9" style="174"/>
    <col min="1286" max="1286" width="11.125" style="174" customWidth="1"/>
    <col min="1287" max="1537" width="9" style="174"/>
    <col min="1538" max="1538" width="9.5" style="174" customWidth="1"/>
    <col min="1539" max="1539" width="9" style="174"/>
    <col min="1540" max="1540" width="9.75" style="174" customWidth="1"/>
    <col min="1541" max="1541" width="9" style="174"/>
    <col min="1542" max="1542" width="11.125" style="174" customWidth="1"/>
    <col min="1543" max="1793" width="9" style="174"/>
    <col min="1794" max="1794" width="9.5" style="174" customWidth="1"/>
    <col min="1795" max="1795" width="9" style="174"/>
    <col min="1796" max="1796" width="9.75" style="174" customWidth="1"/>
    <col min="1797" max="1797" width="9" style="174"/>
    <col min="1798" max="1798" width="11.125" style="174" customWidth="1"/>
    <col min="1799" max="2049" width="9" style="174"/>
    <col min="2050" max="2050" width="9.5" style="174" customWidth="1"/>
    <col min="2051" max="2051" width="9" style="174"/>
    <col min="2052" max="2052" width="9.75" style="174" customWidth="1"/>
    <col min="2053" max="2053" width="9" style="174"/>
    <col min="2054" max="2054" width="11.125" style="174" customWidth="1"/>
    <col min="2055" max="2305" width="9" style="174"/>
    <col min="2306" max="2306" width="9.5" style="174" customWidth="1"/>
    <col min="2307" max="2307" width="9" style="174"/>
    <col min="2308" max="2308" width="9.75" style="174" customWidth="1"/>
    <col min="2309" max="2309" width="9" style="174"/>
    <col min="2310" max="2310" width="11.125" style="174" customWidth="1"/>
    <col min="2311" max="2561" width="9" style="174"/>
    <col min="2562" max="2562" width="9.5" style="174" customWidth="1"/>
    <col min="2563" max="2563" width="9" style="174"/>
    <col min="2564" max="2564" width="9.75" style="174" customWidth="1"/>
    <col min="2565" max="2565" width="9" style="174"/>
    <col min="2566" max="2566" width="11.125" style="174" customWidth="1"/>
    <col min="2567" max="2817" width="9" style="174"/>
    <col min="2818" max="2818" width="9.5" style="174" customWidth="1"/>
    <col min="2819" max="2819" width="9" style="174"/>
    <col min="2820" max="2820" width="9.75" style="174" customWidth="1"/>
    <col min="2821" max="2821" width="9" style="174"/>
    <col min="2822" max="2822" width="11.125" style="174" customWidth="1"/>
    <col min="2823" max="3073" width="9" style="174"/>
    <col min="3074" max="3074" width="9.5" style="174" customWidth="1"/>
    <col min="3075" max="3075" width="9" style="174"/>
    <col min="3076" max="3076" width="9.75" style="174" customWidth="1"/>
    <col min="3077" max="3077" width="9" style="174"/>
    <col min="3078" max="3078" width="11.125" style="174" customWidth="1"/>
    <col min="3079" max="3329" width="9" style="174"/>
    <col min="3330" max="3330" width="9.5" style="174" customWidth="1"/>
    <col min="3331" max="3331" width="9" style="174"/>
    <col min="3332" max="3332" width="9.75" style="174" customWidth="1"/>
    <col min="3333" max="3333" width="9" style="174"/>
    <col min="3334" max="3334" width="11.125" style="174" customWidth="1"/>
    <col min="3335" max="3585" width="9" style="174"/>
    <col min="3586" max="3586" width="9.5" style="174" customWidth="1"/>
    <col min="3587" max="3587" width="9" style="174"/>
    <col min="3588" max="3588" width="9.75" style="174" customWidth="1"/>
    <col min="3589" max="3589" width="9" style="174"/>
    <col min="3590" max="3590" width="11.125" style="174" customWidth="1"/>
    <col min="3591" max="3841" width="9" style="174"/>
    <col min="3842" max="3842" width="9.5" style="174" customWidth="1"/>
    <col min="3843" max="3843" width="9" style="174"/>
    <col min="3844" max="3844" width="9.75" style="174" customWidth="1"/>
    <col min="3845" max="3845" width="9" style="174"/>
    <col min="3846" max="3846" width="11.125" style="174" customWidth="1"/>
    <col min="3847" max="4097" width="9" style="174"/>
    <col min="4098" max="4098" width="9.5" style="174" customWidth="1"/>
    <col min="4099" max="4099" width="9" style="174"/>
    <col min="4100" max="4100" width="9.75" style="174" customWidth="1"/>
    <col min="4101" max="4101" width="9" style="174"/>
    <col min="4102" max="4102" width="11.125" style="174" customWidth="1"/>
    <col min="4103" max="4353" width="9" style="174"/>
    <col min="4354" max="4354" width="9.5" style="174" customWidth="1"/>
    <col min="4355" max="4355" width="9" style="174"/>
    <col min="4356" max="4356" width="9.75" style="174" customWidth="1"/>
    <col min="4357" max="4357" width="9" style="174"/>
    <col min="4358" max="4358" width="11.125" style="174" customWidth="1"/>
    <col min="4359" max="4609" width="9" style="174"/>
    <col min="4610" max="4610" width="9.5" style="174" customWidth="1"/>
    <col min="4611" max="4611" width="9" style="174"/>
    <col min="4612" max="4612" width="9.75" style="174" customWidth="1"/>
    <col min="4613" max="4613" width="9" style="174"/>
    <col min="4614" max="4614" width="11.125" style="174" customWidth="1"/>
    <col min="4615" max="4865" width="9" style="174"/>
    <col min="4866" max="4866" width="9.5" style="174" customWidth="1"/>
    <col min="4867" max="4867" width="9" style="174"/>
    <col min="4868" max="4868" width="9.75" style="174" customWidth="1"/>
    <col min="4869" max="4869" width="9" style="174"/>
    <col min="4870" max="4870" width="11.125" style="174" customWidth="1"/>
    <col min="4871" max="5121" width="9" style="174"/>
    <col min="5122" max="5122" width="9.5" style="174" customWidth="1"/>
    <col min="5123" max="5123" width="9" style="174"/>
    <col min="5124" max="5124" width="9.75" style="174" customWidth="1"/>
    <col min="5125" max="5125" width="9" style="174"/>
    <col min="5126" max="5126" width="11.125" style="174" customWidth="1"/>
    <col min="5127" max="5377" width="9" style="174"/>
    <col min="5378" max="5378" width="9.5" style="174" customWidth="1"/>
    <col min="5379" max="5379" width="9" style="174"/>
    <col min="5380" max="5380" width="9.75" style="174" customWidth="1"/>
    <col min="5381" max="5381" width="9" style="174"/>
    <col min="5382" max="5382" width="11.125" style="174" customWidth="1"/>
    <col min="5383" max="5633" width="9" style="174"/>
    <col min="5634" max="5634" width="9.5" style="174" customWidth="1"/>
    <col min="5635" max="5635" width="9" style="174"/>
    <col min="5636" max="5636" width="9.75" style="174" customWidth="1"/>
    <col min="5637" max="5637" width="9" style="174"/>
    <col min="5638" max="5638" width="11.125" style="174" customWidth="1"/>
    <col min="5639" max="5889" width="9" style="174"/>
    <col min="5890" max="5890" width="9.5" style="174" customWidth="1"/>
    <col min="5891" max="5891" width="9" style="174"/>
    <col min="5892" max="5892" width="9.75" style="174" customWidth="1"/>
    <col min="5893" max="5893" width="9" style="174"/>
    <col min="5894" max="5894" width="11.125" style="174" customWidth="1"/>
    <col min="5895" max="6145" width="9" style="174"/>
    <col min="6146" max="6146" width="9.5" style="174" customWidth="1"/>
    <col min="6147" max="6147" width="9" style="174"/>
    <col min="6148" max="6148" width="9.75" style="174" customWidth="1"/>
    <col min="6149" max="6149" width="9" style="174"/>
    <col min="6150" max="6150" width="11.125" style="174" customWidth="1"/>
    <col min="6151" max="6401" width="9" style="174"/>
    <col min="6402" max="6402" width="9.5" style="174" customWidth="1"/>
    <col min="6403" max="6403" width="9" style="174"/>
    <col min="6404" max="6404" width="9.75" style="174" customWidth="1"/>
    <col min="6405" max="6405" width="9" style="174"/>
    <col min="6406" max="6406" width="11.125" style="174" customWidth="1"/>
    <col min="6407" max="6657" width="9" style="174"/>
    <col min="6658" max="6658" width="9.5" style="174" customWidth="1"/>
    <col min="6659" max="6659" width="9" style="174"/>
    <col min="6660" max="6660" width="9.75" style="174" customWidth="1"/>
    <col min="6661" max="6661" width="9" style="174"/>
    <col min="6662" max="6662" width="11.125" style="174" customWidth="1"/>
    <col min="6663" max="6913" width="9" style="174"/>
    <col min="6914" max="6914" width="9.5" style="174" customWidth="1"/>
    <col min="6915" max="6915" width="9" style="174"/>
    <col min="6916" max="6916" width="9.75" style="174" customWidth="1"/>
    <col min="6917" max="6917" width="9" style="174"/>
    <col min="6918" max="6918" width="11.125" style="174" customWidth="1"/>
    <col min="6919" max="7169" width="9" style="174"/>
    <col min="7170" max="7170" width="9.5" style="174" customWidth="1"/>
    <col min="7171" max="7171" width="9" style="174"/>
    <col min="7172" max="7172" width="9.75" style="174" customWidth="1"/>
    <col min="7173" max="7173" width="9" style="174"/>
    <col min="7174" max="7174" width="11.125" style="174" customWidth="1"/>
    <col min="7175" max="7425" width="9" style="174"/>
    <col min="7426" max="7426" width="9.5" style="174" customWidth="1"/>
    <col min="7427" max="7427" width="9" style="174"/>
    <col min="7428" max="7428" width="9.75" style="174" customWidth="1"/>
    <col min="7429" max="7429" width="9" style="174"/>
    <col min="7430" max="7430" width="11.125" style="174" customWidth="1"/>
    <col min="7431" max="7681" width="9" style="174"/>
    <col min="7682" max="7682" width="9.5" style="174" customWidth="1"/>
    <col min="7683" max="7683" width="9" style="174"/>
    <col min="7684" max="7684" width="9.75" style="174" customWidth="1"/>
    <col min="7685" max="7685" width="9" style="174"/>
    <col min="7686" max="7686" width="11.125" style="174" customWidth="1"/>
    <col min="7687" max="7937" width="9" style="174"/>
    <col min="7938" max="7938" width="9.5" style="174" customWidth="1"/>
    <col min="7939" max="7939" width="9" style="174"/>
    <col min="7940" max="7940" width="9.75" style="174" customWidth="1"/>
    <col min="7941" max="7941" width="9" style="174"/>
    <col min="7942" max="7942" width="11.125" style="174" customWidth="1"/>
    <col min="7943" max="8193" width="9" style="174"/>
    <col min="8194" max="8194" width="9.5" style="174" customWidth="1"/>
    <col min="8195" max="8195" width="9" style="174"/>
    <col min="8196" max="8196" width="9.75" style="174" customWidth="1"/>
    <col min="8197" max="8197" width="9" style="174"/>
    <col min="8198" max="8198" width="11.125" style="174" customWidth="1"/>
    <col min="8199" max="8449" width="9" style="174"/>
    <col min="8450" max="8450" width="9.5" style="174" customWidth="1"/>
    <col min="8451" max="8451" width="9" style="174"/>
    <col min="8452" max="8452" width="9.75" style="174" customWidth="1"/>
    <col min="8453" max="8453" width="9" style="174"/>
    <col min="8454" max="8454" width="11.125" style="174" customWidth="1"/>
    <col min="8455" max="8705" width="9" style="174"/>
    <col min="8706" max="8706" width="9.5" style="174" customWidth="1"/>
    <col min="8707" max="8707" width="9" style="174"/>
    <col min="8708" max="8708" width="9.75" style="174" customWidth="1"/>
    <col min="8709" max="8709" width="9" style="174"/>
    <col min="8710" max="8710" width="11.125" style="174" customWidth="1"/>
    <col min="8711" max="8961" width="9" style="174"/>
    <col min="8962" max="8962" width="9.5" style="174" customWidth="1"/>
    <col min="8963" max="8963" width="9" style="174"/>
    <col min="8964" max="8964" width="9.75" style="174" customWidth="1"/>
    <col min="8965" max="8965" width="9" style="174"/>
    <col min="8966" max="8966" width="11.125" style="174" customWidth="1"/>
    <col min="8967" max="9217" width="9" style="174"/>
    <col min="9218" max="9218" width="9.5" style="174" customWidth="1"/>
    <col min="9219" max="9219" width="9" style="174"/>
    <col min="9220" max="9220" width="9.75" style="174" customWidth="1"/>
    <col min="9221" max="9221" width="9" style="174"/>
    <col min="9222" max="9222" width="11.125" style="174" customWidth="1"/>
    <col min="9223" max="9473" width="9" style="174"/>
    <col min="9474" max="9474" width="9.5" style="174" customWidth="1"/>
    <col min="9475" max="9475" width="9" style="174"/>
    <col min="9476" max="9476" width="9.75" style="174" customWidth="1"/>
    <col min="9477" max="9477" width="9" style="174"/>
    <col min="9478" max="9478" width="11.125" style="174" customWidth="1"/>
    <col min="9479" max="9729" width="9" style="174"/>
    <col min="9730" max="9730" width="9.5" style="174" customWidth="1"/>
    <col min="9731" max="9731" width="9" style="174"/>
    <col min="9732" max="9732" width="9.75" style="174" customWidth="1"/>
    <col min="9733" max="9733" width="9" style="174"/>
    <col min="9734" max="9734" width="11.125" style="174" customWidth="1"/>
    <col min="9735" max="9985" width="9" style="174"/>
    <col min="9986" max="9986" width="9.5" style="174" customWidth="1"/>
    <col min="9987" max="9987" width="9" style="174"/>
    <col min="9988" max="9988" width="9.75" style="174" customWidth="1"/>
    <col min="9989" max="9989" width="9" style="174"/>
    <col min="9990" max="9990" width="11.125" style="174" customWidth="1"/>
    <col min="9991" max="10241" width="9" style="174"/>
    <col min="10242" max="10242" width="9.5" style="174" customWidth="1"/>
    <col min="10243" max="10243" width="9" style="174"/>
    <col min="10244" max="10244" width="9.75" style="174" customWidth="1"/>
    <col min="10245" max="10245" width="9" style="174"/>
    <col min="10246" max="10246" width="11.125" style="174" customWidth="1"/>
    <col min="10247" max="10497" width="9" style="174"/>
    <col min="10498" max="10498" width="9.5" style="174" customWidth="1"/>
    <col min="10499" max="10499" width="9" style="174"/>
    <col min="10500" max="10500" width="9.75" style="174" customWidth="1"/>
    <col min="10501" max="10501" width="9" style="174"/>
    <col min="10502" max="10502" width="11.125" style="174" customWidth="1"/>
    <col min="10503" max="10753" width="9" style="174"/>
    <col min="10754" max="10754" width="9.5" style="174" customWidth="1"/>
    <col min="10755" max="10755" width="9" style="174"/>
    <col min="10756" max="10756" width="9.75" style="174" customWidth="1"/>
    <col min="10757" max="10757" width="9" style="174"/>
    <col min="10758" max="10758" width="11.125" style="174" customWidth="1"/>
    <col min="10759" max="11009" width="9" style="174"/>
    <col min="11010" max="11010" width="9.5" style="174" customWidth="1"/>
    <col min="11011" max="11011" width="9" style="174"/>
    <col min="11012" max="11012" width="9.75" style="174" customWidth="1"/>
    <col min="11013" max="11013" width="9" style="174"/>
    <col min="11014" max="11014" width="11.125" style="174" customWidth="1"/>
    <col min="11015" max="11265" width="9" style="174"/>
    <col min="11266" max="11266" width="9.5" style="174" customWidth="1"/>
    <col min="11267" max="11267" width="9" style="174"/>
    <col min="11268" max="11268" width="9.75" style="174" customWidth="1"/>
    <col min="11269" max="11269" width="9" style="174"/>
    <col min="11270" max="11270" width="11.125" style="174" customWidth="1"/>
    <col min="11271" max="11521" width="9" style="174"/>
    <col min="11522" max="11522" width="9.5" style="174" customWidth="1"/>
    <col min="11523" max="11523" width="9" style="174"/>
    <col min="11524" max="11524" width="9.75" style="174" customWidth="1"/>
    <col min="11525" max="11525" width="9" style="174"/>
    <col min="11526" max="11526" width="11.125" style="174" customWidth="1"/>
    <col min="11527" max="11777" width="9" style="174"/>
    <col min="11778" max="11778" width="9.5" style="174" customWidth="1"/>
    <col min="11779" max="11779" width="9" style="174"/>
    <col min="11780" max="11780" width="9.75" style="174" customWidth="1"/>
    <col min="11781" max="11781" width="9" style="174"/>
    <col min="11782" max="11782" width="11.125" style="174" customWidth="1"/>
    <col min="11783" max="12033" width="9" style="174"/>
    <col min="12034" max="12034" width="9.5" style="174" customWidth="1"/>
    <col min="12035" max="12035" width="9" style="174"/>
    <col min="12036" max="12036" width="9.75" style="174" customWidth="1"/>
    <col min="12037" max="12037" width="9" style="174"/>
    <col min="12038" max="12038" width="11.125" style="174" customWidth="1"/>
    <col min="12039" max="12289" width="9" style="174"/>
    <col min="12290" max="12290" width="9.5" style="174" customWidth="1"/>
    <col min="12291" max="12291" width="9" style="174"/>
    <col min="12292" max="12292" width="9.75" style="174" customWidth="1"/>
    <col min="12293" max="12293" width="9" style="174"/>
    <col min="12294" max="12294" width="11.125" style="174" customWidth="1"/>
    <col min="12295" max="12545" width="9" style="174"/>
    <col min="12546" max="12546" width="9.5" style="174" customWidth="1"/>
    <col min="12547" max="12547" width="9" style="174"/>
    <col min="12548" max="12548" width="9.75" style="174" customWidth="1"/>
    <col min="12549" max="12549" width="9" style="174"/>
    <col min="12550" max="12550" width="11.125" style="174" customWidth="1"/>
    <col min="12551" max="12801" width="9" style="174"/>
    <col min="12802" max="12802" width="9.5" style="174" customWidth="1"/>
    <col min="12803" max="12803" width="9" style="174"/>
    <col min="12804" max="12804" width="9.75" style="174" customWidth="1"/>
    <col min="12805" max="12805" width="9" style="174"/>
    <col min="12806" max="12806" width="11.125" style="174" customWidth="1"/>
    <col min="12807" max="13057" width="9" style="174"/>
    <col min="13058" max="13058" width="9.5" style="174" customWidth="1"/>
    <col min="13059" max="13059" width="9" style="174"/>
    <col min="13060" max="13060" width="9.75" style="174" customWidth="1"/>
    <col min="13061" max="13061" width="9" style="174"/>
    <col min="13062" max="13062" width="11.125" style="174" customWidth="1"/>
    <col min="13063" max="13313" width="9" style="174"/>
    <col min="13314" max="13314" width="9.5" style="174" customWidth="1"/>
    <col min="13315" max="13315" width="9" style="174"/>
    <col min="13316" max="13316" width="9.75" style="174" customWidth="1"/>
    <col min="13317" max="13317" width="9" style="174"/>
    <col min="13318" max="13318" width="11.125" style="174" customWidth="1"/>
    <col min="13319" max="13569" width="9" style="174"/>
    <col min="13570" max="13570" width="9.5" style="174" customWidth="1"/>
    <col min="13571" max="13571" width="9" style="174"/>
    <col min="13572" max="13572" width="9.75" style="174" customWidth="1"/>
    <col min="13573" max="13573" width="9" style="174"/>
    <col min="13574" max="13574" width="11.125" style="174" customWidth="1"/>
    <col min="13575" max="13825" width="9" style="174"/>
    <col min="13826" max="13826" width="9.5" style="174" customWidth="1"/>
    <col min="13827" max="13827" width="9" style="174"/>
    <col min="13828" max="13828" width="9.75" style="174" customWidth="1"/>
    <col min="13829" max="13829" width="9" style="174"/>
    <col min="13830" max="13830" width="11.125" style="174" customWidth="1"/>
    <col min="13831" max="14081" width="9" style="174"/>
    <col min="14082" max="14082" width="9.5" style="174" customWidth="1"/>
    <col min="14083" max="14083" width="9" style="174"/>
    <col min="14084" max="14084" width="9.75" style="174" customWidth="1"/>
    <col min="14085" max="14085" width="9" style="174"/>
    <col min="14086" max="14086" width="11.125" style="174" customWidth="1"/>
    <col min="14087" max="14337" width="9" style="174"/>
    <col min="14338" max="14338" width="9.5" style="174" customWidth="1"/>
    <col min="14339" max="14339" width="9" style="174"/>
    <col min="14340" max="14340" width="9.75" style="174" customWidth="1"/>
    <col min="14341" max="14341" width="9" style="174"/>
    <col min="14342" max="14342" width="11.125" style="174" customWidth="1"/>
    <col min="14343" max="14593" width="9" style="174"/>
    <col min="14594" max="14594" width="9.5" style="174" customWidth="1"/>
    <col min="14595" max="14595" width="9" style="174"/>
    <col min="14596" max="14596" width="9.75" style="174" customWidth="1"/>
    <col min="14597" max="14597" width="9" style="174"/>
    <col min="14598" max="14598" width="11.125" style="174" customWidth="1"/>
    <col min="14599" max="14849" width="9" style="174"/>
    <col min="14850" max="14850" width="9.5" style="174" customWidth="1"/>
    <col min="14851" max="14851" width="9" style="174"/>
    <col min="14852" max="14852" width="9.75" style="174" customWidth="1"/>
    <col min="14853" max="14853" width="9" style="174"/>
    <col min="14854" max="14854" width="11.125" style="174" customWidth="1"/>
    <col min="14855" max="15105" width="9" style="174"/>
    <col min="15106" max="15106" width="9.5" style="174" customWidth="1"/>
    <col min="15107" max="15107" width="9" style="174"/>
    <col min="15108" max="15108" width="9.75" style="174" customWidth="1"/>
    <col min="15109" max="15109" width="9" style="174"/>
    <col min="15110" max="15110" width="11.125" style="174" customWidth="1"/>
    <col min="15111" max="15361" width="9" style="174"/>
    <col min="15362" max="15362" width="9.5" style="174" customWidth="1"/>
    <col min="15363" max="15363" width="9" style="174"/>
    <col min="15364" max="15364" width="9.75" style="174" customWidth="1"/>
    <col min="15365" max="15365" width="9" style="174"/>
    <col min="15366" max="15366" width="11.125" style="174" customWidth="1"/>
    <col min="15367" max="15617" width="9" style="174"/>
    <col min="15618" max="15618" width="9.5" style="174" customWidth="1"/>
    <col min="15619" max="15619" width="9" style="174"/>
    <col min="15620" max="15620" width="9.75" style="174" customWidth="1"/>
    <col min="15621" max="15621" width="9" style="174"/>
    <col min="15622" max="15622" width="11.125" style="174" customWidth="1"/>
    <col min="15623" max="15873" width="9" style="174"/>
    <col min="15874" max="15874" width="9.5" style="174" customWidth="1"/>
    <col min="15875" max="15875" width="9" style="174"/>
    <col min="15876" max="15876" width="9.75" style="174" customWidth="1"/>
    <col min="15877" max="15877" width="9" style="174"/>
    <col min="15878" max="15878" width="11.125" style="174" customWidth="1"/>
    <col min="15879" max="16129" width="9" style="174"/>
    <col min="16130" max="16130" width="9.5" style="174" customWidth="1"/>
    <col min="16131" max="16131" width="9" style="174"/>
    <col min="16132" max="16132" width="9.75" style="174" customWidth="1"/>
    <col min="16133" max="16133" width="9" style="174"/>
    <col min="16134" max="16134" width="11.125" style="174" customWidth="1"/>
    <col min="16135" max="16381" width="9" style="174"/>
    <col min="16382" max="16382" width="9" style="174" customWidth="1"/>
    <col min="16383" max="16384" width="9" style="174"/>
  </cols>
  <sheetData>
    <row r="1" spans="2:20" ht="9" customHeight="1" x14ac:dyDescent="0.15"/>
    <row r="2" spans="2:20" x14ac:dyDescent="0.15">
      <c r="B2" s="174" t="s">
        <v>25</v>
      </c>
      <c r="O2" s="159" t="s">
        <v>26</v>
      </c>
      <c r="P2" s="159"/>
      <c r="Q2" s="159"/>
      <c r="R2" s="235"/>
      <c r="S2" s="235"/>
      <c r="T2" s="175" t="s">
        <v>27</v>
      </c>
    </row>
    <row r="3" spans="2:20" x14ac:dyDescent="0.15">
      <c r="N3" s="354"/>
      <c r="O3" s="236"/>
      <c r="P3" s="237"/>
      <c r="Q3" s="238" t="str">
        <f>+'基礎情報（入力データ）'!B11</f>
        <v>実績</v>
      </c>
      <c r="R3" s="239" t="str">
        <f>+'基礎情報（入力データ）'!C11</f>
        <v>実績</v>
      </c>
      <c r="S3" s="240" t="str">
        <f>+'基礎情報（入力データ）'!D11</f>
        <v>実績</v>
      </c>
      <c r="T3" s="442" t="s">
        <v>214</v>
      </c>
    </row>
    <row r="4" spans="2:20" ht="12.75" x14ac:dyDescent="0.15">
      <c r="B4" s="354" t="s">
        <v>28</v>
      </c>
      <c r="C4" s="354"/>
      <c r="D4" s="354"/>
      <c r="E4" s="354"/>
      <c r="G4" s="354"/>
      <c r="H4" s="355"/>
      <c r="I4" s="355"/>
      <c r="M4" s="354"/>
      <c r="N4" s="354"/>
      <c r="O4" s="176"/>
      <c r="P4" s="241"/>
      <c r="Q4" s="185" t="str">
        <f>+'基礎情報（入力データ）'!B12</f>
        <v>2019/3</v>
      </c>
      <c r="R4" s="154" t="str">
        <f>+'基礎情報（入力データ）'!C12</f>
        <v>2020/3</v>
      </c>
      <c r="S4" s="170" t="str">
        <f>+'基礎情報（入力データ）'!D12</f>
        <v>2021/3</v>
      </c>
      <c r="T4" s="443"/>
    </row>
    <row r="5" spans="2:20" ht="12.75" x14ac:dyDescent="0.15">
      <c r="B5" s="355" t="s">
        <v>29</v>
      </c>
      <c r="C5" s="355"/>
      <c r="D5" s="355"/>
      <c r="E5" s="226" t="s">
        <v>30</v>
      </c>
      <c r="I5" s="355"/>
      <c r="M5" s="354"/>
      <c r="N5" s="354"/>
      <c r="O5" s="168" t="s">
        <v>32</v>
      </c>
      <c r="P5" s="246"/>
      <c r="Q5" s="256"/>
      <c r="R5" s="257"/>
      <c r="S5" s="258"/>
      <c r="T5" s="242"/>
    </row>
    <row r="6" spans="2:20" ht="12.75" x14ac:dyDescent="0.15">
      <c r="B6" s="355" t="s">
        <v>31</v>
      </c>
      <c r="C6" s="355"/>
      <c r="D6" s="355"/>
      <c r="E6" s="174" t="s">
        <v>211</v>
      </c>
      <c r="I6" s="355"/>
      <c r="M6" s="354"/>
      <c r="N6" s="354"/>
      <c r="O6" s="224"/>
      <c r="P6" s="245" t="s">
        <v>34</v>
      </c>
      <c r="Q6" s="259"/>
      <c r="R6" s="260"/>
      <c r="S6" s="261"/>
      <c r="T6" s="250"/>
    </row>
    <row r="7" spans="2:20" ht="12.75" x14ac:dyDescent="0.15">
      <c r="B7" s="355" t="s">
        <v>33</v>
      </c>
      <c r="C7" s="355"/>
      <c r="D7" s="355"/>
      <c r="E7" s="174" t="s">
        <v>209</v>
      </c>
      <c r="I7" s="355"/>
      <c r="M7" s="354"/>
      <c r="N7" s="354"/>
      <c r="O7" s="231"/>
      <c r="P7" s="167" t="s">
        <v>36</v>
      </c>
      <c r="Q7" s="262"/>
      <c r="R7" s="263"/>
      <c r="S7" s="264"/>
      <c r="T7" s="252"/>
    </row>
    <row r="8" spans="2:20" ht="12.75" x14ac:dyDescent="0.15">
      <c r="B8" s="355" t="s">
        <v>35</v>
      </c>
      <c r="C8" s="355"/>
      <c r="D8" s="355"/>
      <c r="E8" s="227" t="s">
        <v>215</v>
      </c>
      <c r="I8" s="355"/>
      <c r="M8" s="354"/>
      <c r="N8" s="354"/>
      <c r="O8" s="231"/>
      <c r="P8" s="167" t="s">
        <v>38</v>
      </c>
      <c r="Q8" s="262"/>
      <c r="R8" s="263"/>
      <c r="S8" s="264"/>
      <c r="T8" s="252"/>
    </row>
    <row r="9" spans="2:20" ht="12.75" x14ac:dyDescent="0.15">
      <c r="B9" s="355" t="s">
        <v>37</v>
      </c>
      <c r="C9" s="355"/>
      <c r="D9" s="355"/>
      <c r="E9" s="174" t="s">
        <v>231</v>
      </c>
      <c r="I9" s="355"/>
      <c r="M9" s="354"/>
      <c r="N9" s="354"/>
      <c r="O9" s="231"/>
      <c r="P9" s="167" t="s">
        <v>41</v>
      </c>
      <c r="Q9" s="262"/>
      <c r="R9" s="263"/>
      <c r="S9" s="264"/>
      <c r="T9" s="252"/>
    </row>
    <row r="10" spans="2:20" ht="12.75" x14ac:dyDescent="0.15">
      <c r="B10" s="355" t="s">
        <v>39</v>
      </c>
      <c r="C10" s="355"/>
      <c r="D10" s="355"/>
      <c r="E10" s="174" t="s">
        <v>40</v>
      </c>
      <c r="M10" s="354"/>
      <c r="O10" s="231"/>
      <c r="P10" s="167" t="s">
        <v>43</v>
      </c>
      <c r="Q10" s="262"/>
      <c r="R10" s="263"/>
      <c r="S10" s="264"/>
      <c r="T10" s="252"/>
    </row>
    <row r="11" spans="2:20" ht="12.75" x14ac:dyDescent="0.15">
      <c r="B11" s="355" t="s">
        <v>42</v>
      </c>
      <c r="E11" s="174" t="s">
        <v>210</v>
      </c>
      <c r="O11" s="231"/>
      <c r="P11" s="167" t="s">
        <v>44</v>
      </c>
      <c r="Q11" s="262"/>
      <c r="R11" s="263"/>
      <c r="S11" s="264"/>
      <c r="T11" s="252"/>
    </row>
    <row r="12" spans="2:20" ht="12.75" x14ac:dyDescent="0.15">
      <c r="O12" s="231"/>
      <c r="P12" s="228" t="s">
        <v>45</v>
      </c>
      <c r="Q12" s="262"/>
      <c r="R12" s="263"/>
      <c r="S12" s="264"/>
      <c r="T12" s="252"/>
    </row>
    <row r="13" spans="2:20" ht="12.75" x14ac:dyDescent="0.15">
      <c r="O13" s="231"/>
      <c r="P13" s="243"/>
      <c r="Q13" s="265"/>
      <c r="R13" s="266"/>
      <c r="S13" s="267"/>
      <c r="T13" s="254"/>
    </row>
    <row r="14" spans="2:20" ht="12.75" x14ac:dyDescent="0.15">
      <c r="O14" s="168" t="s">
        <v>46</v>
      </c>
      <c r="P14" s="246"/>
      <c r="Q14" s="186">
        <f>SUM(Q6:Q13)</f>
        <v>0</v>
      </c>
      <c r="R14" s="187">
        <f t="shared" ref="R14:S14" si="0">SUM(R6:R13)</f>
        <v>0</v>
      </c>
      <c r="S14" s="171">
        <f t="shared" si="0"/>
        <v>0</v>
      </c>
      <c r="T14" s="242"/>
    </row>
    <row r="15" spans="2:20" ht="12.75" x14ac:dyDescent="0.15">
      <c r="O15" s="176" t="s">
        <v>47</v>
      </c>
      <c r="P15" s="247"/>
      <c r="Q15" s="192">
        <f>+Q5-Q14</f>
        <v>0</v>
      </c>
      <c r="R15" s="193">
        <f>+R5-R14</f>
        <v>0</v>
      </c>
      <c r="S15" s="172">
        <f>+S5-S14</f>
        <v>0</v>
      </c>
      <c r="T15" s="244"/>
    </row>
    <row r="16" spans="2:20" ht="12.75" x14ac:dyDescent="0.15">
      <c r="O16" s="176" t="s">
        <v>48</v>
      </c>
      <c r="P16" s="247"/>
      <c r="Q16" s="113" t="e">
        <f>+Q15/Q5</f>
        <v>#DIV/0!</v>
      </c>
      <c r="R16" s="114" t="e">
        <f>+R15/R5</f>
        <v>#DIV/0!</v>
      </c>
      <c r="S16" s="138" t="e">
        <f>+S15/S5</f>
        <v>#DIV/0!</v>
      </c>
      <c r="T16" s="244"/>
    </row>
    <row r="17" spans="15:20" ht="12.75" x14ac:dyDescent="0.15">
      <c r="O17" s="224"/>
      <c r="P17" s="245" t="s">
        <v>49</v>
      </c>
      <c r="Q17" s="259"/>
      <c r="R17" s="260"/>
      <c r="S17" s="261"/>
      <c r="T17" s="250"/>
    </row>
    <row r="18" spans="15:20" ht="12.75" x14ac:dyDescent="0.15">
      <c r="O18" s="231"/>
      <c r="P18" s="167" t="s">
        <v>50</v>
      </c>
      <c r="Q18" s="262"/>
      <c r="R18" s="263"/>
      <c r="S18" s="264"/>
      <c r="T18" s="252"/>
    </row>
    <row r="19" spans="15:20" ht="12.75" x14ac:dyDescent="0.15">
      <c r="O19" s="231"/>
      <c r="P19" s="167" t="s">
        <v>41</v>
      </c>
      <c r="Q19" s="262"/>
      <c r="R19" s="263"/>
      <c r="S19" s="264"/>
      <c r="T19" s="252"/>
    </row>
    <row r="20" spans="15:20" ht="12.75" x14ac:dyDescent="0.15">
      <c r="O20" s="231"/>
      <c r="P20" s="167" t="s">
        <v>51</v>
      </c>
      <c r="Q20" s="262"/>
      <c r="R20" s="263"/>
      <c r="S20" s="264"/>
      <c r="T20" s="252"/>
    </row>
    <row r="21" spans="15:20" ht="12.75" x14ac:dyDescent="0.15">
      <c r="O21" s="231"/>
      <c r="P21" s="228" t="s">
        <v>45</v>
      </c>
      <c r="Q21" s="262"/>
      <c r="R21" s="263"/>
      <c r="S21" s="264"/>
      <c r="T21" s="252"/>
    </row>
    <row r="22" spans="15:20" ht="12.75" x14ac:dyDescent="0.15">
      <c r="O22" s="231"/>
      <c r="P22" s="243"/>
      <c r="Q22" s="265"/>
      <c r="R22" s="266"/>
      <c r="S22" s="267"/>
      <c r="T22" s="254"/>
    </row>
    <row r="23" spans="15:20" ht="12.75" x14ac:dyDescent="0.15">
      <c r="O23" s="168" t="s">
        <v>52</v>
      </c>
      <c r="P23" s="246"/>
      <c r="Q23" s="186">
        <f>SUM(Q17:Q22)</f>
        <v>0</v>
      </c>
      <c r="R23" s="187">
        <f t="shared" ref="R23:S23" si="1">SUM(R17:R22)</f>
        <v>0</v>
      </c>
      <c r="S23" s="171">
        <f t="shared" si="1"/>
        <v>0</v>
      </c>
      <c r="T23" s="242"/>
    </row>
    <row r="24" spans="15:20" ht="12.75" x14ac:dyDescent="0.15">
      <c r="O24" s="176" t="s">
        <v>53</v>
      </c>
      <c r="P24" s="247"/>
      <c r="Q24" s="192">
        <f>+Q15-Q23</f>
        <v>0</v>
      </c>
      <c r="R24" s="193">
        <f>+R15-R23</f>
        <v>0</v>
      </c>
      <c r="S24" s="172">
        <f>+S15-S23</f>
        <v>0</v>
      </c>
      <c r="T24" s="244"/>
    </row>
    <row r="25" spans="15:20" ht="12.75" x14ac:dyDescent="0.15">
      <c r="O25" s="176" t="s">
        <v>54</v>
      </c>
      <c r="P25" s="247"/>
      <c r="Q25" s="113" t="e">
        <f>+Q24/Q5</f>
        <v>#DIV/0!</v>
      </c>
      <c r="R25" s="114" t="e">
        <f>+R24/R5</f>
        <v>#DIV/0!</v>
      </c>
      <c r="S25" s="138" t="e">
        <f>+S24/S5</f>
        <v>#DIV/0!</v>
      </c>
      <c r="T25" s="244"/>
    </row>
    <row r="26" spans="15:20" ht="12.75" x14ac:dyDescent="0.15">
      <c r="O26" s="231"/>
      <c r="P26" s="232" t="s">
        <v>55</v>
      </c>
      <c r="Q26" s="269"/>
      <c r="R26" s="270"/>
      <c r="S26" s="271"/>
      <c r="T26" s="268"/>
    </row>
    <row r="27" spans="15:20" ht="12.75" x14ac:dyDescent="0.15">
      <c r="O27" s="231"/>
      <c r="P27" s="243" t="s">
        <v>56</v>
      </c>
      <c r="Q27" s="265"/>
      <c r="R27" s="266"/>
      <c r="S27" s="267"/>
      <c r="T27" s="254"/>
    </row>
    <row r="28" spans="15:20" ht="12.75" x14ac:dyDescent="0.15">
      <c r="O28" s="168" t="s">
        <v>57</v>
      </c>
      <c r="P28" s="246"/>
      <c r="Q28" s="186">
        <f>SUM(Q26:Q27)</f>
        <v>0</v>
      </c>
      <c r="R28" s="187">
        <f t="shared" ref="R28:S28" si="2">SUM(R26:R27)</f>
        <v>0</v>
      </c>
      <c r="S28" s="171">
        <f t="shared" si="2"/>
        <v>0</v>
      </c>
      <c r="T28" s="242"/>
    </row>
    <row r="29" spans="15:20" ht="12.75" x14ac:dyDescent="0.15">
      <c r="O29" s="231"/>
      <c r="P29" s="232" t="s">
        <v>58</v>
      </c>
      <c r="Q29" s="269"/>
      <c r="R29" s="270"/>
      <c r="S29" s="271"/>
      <c r="T29" s="268"/>
    </row>
    <row r="30" spans="15:20" ht="12.75" x14ac:dyDescent="0.15">
      <c r="O30" s="231"/>
      <c r="P30" s="243" t="s">
        <v>56</v>
      </c>
      <c r="Q30" s="265"/>
      <c r="R30" s="266"/>
      <c r="S30" s="267"/>
      <c r="T30" s="254"/>
    </row>
    <row r="31" spans="15:20" ht="12.75" x14ac:dyDescent="0.15">
      <c r="O31" s="168" t="s">
        <v>59</v>
      </c>
      <c r="P31" s="246"/>
      <c r="Q31" s="186">
        <f>SUM(Q29:Q30)</f>
        <v>0</v>
      </c>
      <c r="R31" s="187">
        <f t="shared" ref="R31:S31" si="3">SUM(R29:R30)</f>
        <v>0</v>
      </c>
      <c r="S31" s="171">
        <f t="shared" si="3"/>
        <v>0</v>
      </c>
      <c r="T31" s="242"/>
    </row>
    <row r="32" spans="15:20" ht="12.75" x14ac:dyDescent="0.15">
      <c r="O32" s="176" t="s">
        <v>60</v>
      </c>
      <c r="P32" s="247"/>
      <c r="Q32" s="192">
        <f>+Q24+Q28-Q31</f>
        <v>0</v>
      </c>
      <c r="R32" s="193">
        <f t="shared" ref="R32:S32" si="4">+R24+R28-R31</f>
        <v>0</v>
      </c>
      <c r="S32" s="172">
        <f t="shared" si="4"/>
        <v>0</v>
      </c>
      <c r="T32" s="244"/>
    </row>
    <row r="33" spans="15:20" ht="12.75" x14ac:dyDescent="0.15">
      <c r="O33" s="168" t="s">
        <v>61</v>
      </c>
      <c r="P33" s="246"/>
      <c r="Q33" s="256"/>
      <c r="R33" s="257"/>
      <c r="S33" s="258"/>
      <c r="T33" s="242"/>
    </row>
    <row r="34" spans="15:20" ht="12.75" x14ac:dyDescent="0.15">
      <c r="O34" s="168" t="s">
        <v>62</v>
      </c>
      <c r="P34" s="246"/>
      <c r="Q34" s="256"/>
      <c r="R34" s="257"/>
      <c r="S34" s="258"/>
      <c r="T34" s="242"/>
    </row>
    <row r="35" spans="15:20" ht="12.75" x14ac:dyDescent="0.15">
      <c r="O35" s="176" t="s">
        <v>63</v>
      </c>
      <c r="P35" s="247"/>
      <c r="Q35" s="192">
        <f>+Q32+Q33-Q34</f>
        <v>0</v>
      </c>
      <c r="R35" s="193">
        <f>+R32+R33-R34</f>
        <v>0</v>
      </c>
      <c r="S35" s="172">
        <f>+S32+S33-S34</f>
        <v>0</v>
      </c>
      <c r="T35" s="244"/>
    </row>
    <row r="36" spans="15:20" ht="12.75" x14ac:dyDescent="0.15">
      <c r="O36" s="168" t="s">
        <v>64</v>
      </c>
      <c r="P36" s="246"/>
      <c r="Q36" s="256"/>
      <c r="R36" s="257"/>
      <c r="S36" s="258"/>
      <c r="T36" s="242"/>
    </row>
    <row r="37" spans="15:20" ht="12.75" x14ac:dyDescent="0.15">
      <c r="O37" s="176" t="s">
        <v>65</v>
      </c>
      <c r="P37" s="247"/>
      <c r="Q37" s="192">
        <f>+Q35-Q36</f>
        <v>0</v>
      </c>
      <c r="R37" s="193">
        <f>+R35-R36</f>
        <v>0</v>
      </c>
      <c r="S37" s="172">
        <f>+S35-S36</f>
        <v>0</v>
      </c>
      <c r="T37" s="244"/>
    </row>
    <row r="38" spans="15:20" ht="12.75" x14ac:dyDescent="0.15">
      <c r="Q38" s="255"/>
      <c r="R38" s="255"/>
      <c r="S38" s="255"/>
    </row>
    <row r="39" spans="15:20" ht="12.75" x14ac:dyDescent="0.15">
      <c r="O39" s="174" t="s">
        <v>66</v>
      </c>
      <c r="Q39" s="255"/>
      <c r="R39" s="255"/>
      <c r="S39" s="255"/>
    </row>
    <row r="40" spans="15:20" ht="12.75" x14ac:dyDescent="0.15">
      <c r="O40" s="177" t="s">
        <v>67</v>
      </c>
      <c r="P40" s="247"/>
      <c r="Q40" s="385"/>
      <c r="R40" s="386"/>
      <c r="S40" s="387"/>
      <c r="T40" s="248"/>
    </row>
    <row r="41" spans="15:20" ht="12.75" x14ac:dyDescent="0.15">
      <c r="O41" s="177" t="s">
        <v>68</v>
      </c>
      <c r="P41" s="247"/>
      <c r="Q41" s="385"/>
      <c r="R41" s="386"/>
      <c r="S41" s="387"/>
      <c r="T41" s="248"/>
    </row>
    <row r="42" spans="15:20" ht="12.75" x14ac:dyDescent="0.15">
      <c r="Q42" s="255"/>
      <c r="R42" s="255"/>
      <c r="S42" s="255"/>
    </row>
    <row r="43" spans="15:20" ht="12.75" x14ac:dyDescent="0.15">
      <c r="O43" s="174" t="s">
        <v>69</v>
      </c>
      <c r="Q43" s="255"/>
      <c r="R43" s="255"/>
      <c r="S43" s="255"/>
    </row>
    <row r="44" spans="15:20" ht="12.75" x14ac:dyDescent="0.15">
      <c r="O44" s="178" t="s">
        <v>70</v>
      </c>
      <c r="P44" s="249"/>
      <c r="Q44" s="194" t="e">
        <f>+Q6/Q$5</f>
        <v>#DIV/0!</v>
      </c>
      <c r="R44" s="195" t="e">
        <f t="shared" ref="R44:S44" si="5">+R6/R$5</f>
        <v>#DIV/0!</v>
      </c>
      <c r="S44" s="196" t="e">
        <f t="shared" si="5"/>
        <v>#DIV/0!</v>
      </c>
      <c r="T44" s="250"/>
    </row>
    <row r="45" spans="15:20" ht="12.75" x14ac:dyDescent="0.15">
      <c r="O45" s="180" t="s">
        <v>71</v>
      </c>
      <c r="P45" s="251"/>
      <c r="Q45" s="197" t="e">
        <f t="shared" ref="Q45:S45" si="6">+Q7/Q$5</f>
        <v>#DIV/0!</v>
      </c>
      <c r="R45" s="198" t="e">
        <f t="shared" si="6"/>
        <v>#DIV/0!</v>
      </c>
      <c r="S45" s="199" t="e">
        <f t="shared" si="6"/>
        <v>#DIV/0!</v>
      </c>
      <c r="T45" s="252"/>
    </row>
    <row r="46" spans="15:20" ht="12.75" x14ac:dyDescent="0.15">
      <c r="O46" s="180" t="s">
        <v>72</v>
      </c>
      <c r="P46" s="251"/>
      <c r="Q46" s="197" t="e">
        <f t="shared" ref="Q46:S46" si="7">+Q8/Q$5</f>
        <v>#DIV/0!</v>
      </c>
      <c r="R46" s="198" t="e">
        <f t="shared" si="7"/>
        <v>#DIV/0!</v>
      </c>
      <c r="S46" s="199" t="e">
        <f t="shared" si="7"/>
        <v>#DIV/0!</v>
      </c>
      <c r="T46" s="252"/>
    </row>
    <row r="47" spans="15:20" ht="12.75" x14ac:dyDescent="0.15">
      <c r="O47" s="182" t="s">
        <v>45</v>
      </c>
      <c r="P47" s="251"/>
      <c r="Q47" s="272"/>
      <c r="R47" s="273"/>
      <c r="S47" s="274"/>
      <c r="T47" s="252"/>
    </row>
    <row r="48" spans="15:20" ht="12.75" x14ac:dyDescent="0.15">
      <c r="O48" s="183"/>
      <c r="P48" s="253"/>
      <c r="Q48" s="275"/>
      <c r="R48" s="276"/>
      <c r="S48" s="277"/>
      <c r="T48" s="254"/>
    </row>
    <row r="49" spans="15:20" ht="12.75" x14ac:dyDescent="0.15">
      <c r="Q49" s="255"/>
      <c r="R49" s="255"/>
      <c r="S49" s="255"/>
    </row>
    <row r="50" spans="15:20" ht="12.75" x14ac:dyDescent="0.15">
      <c r="O50" s="174" t="s">
        <v>73</v>
      </c>
      <c r="Q50" s="255"/>
      <c r="R50" s="255"/>
      <c r="S50" s="255"/>
    </row>
    <row r="51" spans="15:20" ht="12.75" x14ac:dyDescent="0.15">
      <c r="O51" s="230" t="s">
        <v>45</v>
      </c>
      <c r="P51" s="249"/>
      <c r="Q51" s="278"/>
      <c r="R51" s="279"/>
      <c r="S51" s="280"/>
      <c r="T51" s="250"/>
    </row>
    <row r="52" spans="15:20" ht="12" customHeight="1" x14ac:dyDescent="0.15">
      <c r="O52" s="182"/>
      <c r="P52" s="251"/>
      <c r="Q52" s="284"/>
      <c r="R52" s="282"/>
      <c r="S52" s="283"/>
      <c r="T52" s="252"/>
    </row>
    <row r="53" spans="15:20" ht="12.75" x14ac:dyDescent="0.15">
      <c r="O53" s="183"/>
      <c r="P53" s="253"/>
      <c r="Q53" s="285"/>
      <c r="R53" s="286"/>
      <c r="S53" s="287"/>
      <c r="T53" s="254"/>
    </row>
  </sheetData>
  <mergeCells count="1">
    <mergeCell ref="T3:T4"/>
  </mergeCells>
  <phoneticPr fontId="6"/>
  <printOptions horizontalCentered="1"/>
  <pageMargins left="0.39370078740157483" right="0.39370078740157483" top="0.59055118110236227" bottom="0.59055118110236227" header="0.11811023622047245" footer="0.11811023622047245"/>
  <pageSetup paperSize="8" orientation="landscape" cellComments="asDisplayed" r:id="rId1"/>
  <headerFooter scaleWithDoc="0"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M43"/>
  <sheetViews>
    <sheetView showGridLines="0" view="pageBreakPreview" zoomScaleNormal="100" zoomScaleSheetLayoutView="100" workbookViewId="0"/>
  </sheetViews>
  <sheetFormatPr defaultColWidth="9" defaultRowHeight="14.25" x14ac:dyDescent="0.15"/>
  <cols>
    <col min="1" max="1" width="1.5" style="21" customWidth="1"/>
    <col min="2" max="2" width="14.125" style="19" customWidth="1"/>
    <col min="3" max="3" width="6.75" style="19" customWidth="1"/>
    <col min="4" max="4" width="18.125" style="19" customWidth="1"/>
    <col min="5" max="5" width="70" style="19" customWidth="1"/>
    <col min="6" max="6" width="10.5" style="19" customWidth="1"/>
    <col min="7" max="7" width="12.125" style="20" customWidth="1"/>
    <col min="8" max="8" width="12.125" style="19" customWidth="1"/>
    <col min="9" max="10" width="10.75" style="19" customWidth="1"/>
    <col min="11" max="11" width="12.875" style="20" customWidth="1"/>
    <col min="12" max="12" width="10.5" style="20" customWidth="1"/>
    <col min="13" max="13" width="12.125" style="21" customWidth="1"/>
    <col min="14" max="16384" width="9" style="21"/>
  </cols>
  <sheetData>
    <row r="1" spans="2:12" ht="9" customHeight="1" x14ac:dyDescent="0.15"/>
    <row r="2" spans="2:12" x14ac:dyDescent="0.15">
      <c r="B2" s="19" t="s">
        <v>74</v>
      </c>
      <c r="D2" s="165"/>
      <c r="H2" s="20"/>
      <c r="I2" s="20"/>
      <c r="J2" s="20"/>
      <c r="L2" s="21"/>
    </row>
    <row r="3" spans="2:12" ht="14.25" customHeight="1" x14ac:dyDescent="0.15">
      <c r="B3" s="112" t="s">
        <v>75</v>
      </c>
      <c r="C3" s="480" t="s">
        <v>9</v>
      </c>
      <c r="D3" s="481"/>
      <c r="E3" s="474" t="s">
        <v>225</v>
      </c>
      <c r="F3" s="475"/>
      <c r="G3" s="475"/>
      <c r="H3" s="475"/>
      <c r="I3" s="475"/>
      <c r="J3" s="475"/>
      <c r="K3" s="475"/>
      <c r="L3" s="476"/>
    </row>
    <row r="4" spans="2:12" ht="21" customHeight="1" x14ac:dyDescent="0.15">
      <c r="B4" s="444" t="s">
        <v>76</v>
      </c>
      <c r="C4" s="472"/>
      <c r="D4" s="473"/>
      <c r="E4" s="477"/>
      <c r="F4" s="478"/>
      <c r="G4" s="478"/>
      <c r="H4" s="478"/>
      <c r="I4" s="478"/>
      <c r="J4" s="478"/>
      <c r="K4" s="478"/>
      <c r="L4" s="479"/>
    </row>
    <row r="5" spans="2:12" ht="21" customHeight="1" x14ac:dyDescent="0.15">
      <c r="B5" s="445"/>
      <c r="C5" s="468"/>
      <c r="D5" s="469"/>
      <c r="E5" s="468"/>
      <c r="F5" s="482"/>
      <c r="G5" s="482"/>
      <c r="H5" s="482"/>
      <c r="I5" s="482"/>
      <c r="J5" s="482"/>
      <c r="K5" s="482"/>
      <c r="L5" s="469"/>
    </row>
    <row r="6" spans="2:12" ht="21" customHeight="1" x14ac:dyDescent="0.15">
      <c r="B6" s="484"/>
      <c r="C6" s="470"/>
      <c r="D6" s="471"/>
      <c r="E6" s="470"/>
      <c r="F6" s="483"/>
      <c r="G6" s="483"/>
      <c r="H6" s="483"/>
      <c r="I6" s="483"/>
      <c r="J6" s="483"/>
      <c r="K6" s="483"/>
      <c r="L6" s="471"/>
    </row>
    <row r="7" spans="2:12" ht="21" customHeight="1" x14ac:dyDescent="0.15">
      <c r="B7" s="485" t="s">
        <v>77</v>
      </c>
      <c r="C7" s="472"/>
      <c r="D7" s="473"/>
      <c r="E7" s="477"/>
      <c r="F7" s="478"/>
      <c r="G7" s="478"/>
      <c r="H7" s="478"/>
      <c r="I7" s="478"/>
      <c r="J7" s="478"/>
      <c r="K7" s="478"/>
      <c r="L7" s="479"/>
    </row>
    <row r="8" spans="2:12" ht="21" customHeight="1" x14ac:dyDescent="0.15">
      <c r="B8" s="486"/>
      <c r="C8" s="468"/>
      <c r="D8" s="469"/>
      <c r="E8" s="468"/>
      <c r="F8" s="482"/>
      <c r="G8" s="482"/>
      <c r="H8" s="482"/>
      <c r="I8" s="482"/>
      <c r="J8" s="482"/>
      <c r="K8" s="482"/>
      <c r="L8" s="469"/>
    </row>
    <row r="9" spans="2:12" ht="21" customHeight="1" x14ac:dyDescent="0.15">
      <c r="B9" s="487"/>
      <c r="C9" s="470"/>
      <c r="D9" s="471"/>
      <c r="E9" s="470"/>
      <c r="F9" s="483"/>
      <c r="G9" s="483"/>
      <c r="H9" s="483"/>
      <c r="I9" s="483"/>
      <c r="J9" s="483"/>
      <c r="K9" s="483"/>
      <c r="L9" s="471"/>
    </row>
    <row r="10" spans="2:12" ht="21" customHeight="1" x14ac:dyDescent="0.15">
      <c r="B10" s="485" t="s">
        <v>78</v>
      </c>
      <c r="C10" s="472"/>
      <c r="D10" s="473"/>
      <c r="E10" s="477"/>
      <c r="F10" s="478"/>
      <c r="G10" s="478"/>
      <c r="H10" s="478"/>
      <c r="I10" s="478"/>
      <c r="J10" s="478"/>
      <c r="K10" s="478"/>
      <c r="L10" s="479"/>
    </row>
    <row r="11" spans="2:12" ht="21" customHeight="1" x14ac:dyDescent="0.15">
      <c r="B11" s="486"/>
      <c r="C11" s="468"/>
      <c r="D11" s="469"/>
      <c r="E11" s="468"/>
      <c r="F11" s="482"/>
      <c r="G11" s="482"/>
      <c r="H11" s="482"/>
      <c r="I11" s="482"/>
      <c r="J11" s="482"/>
      <c r="K11" s="482"/>
      <c r="L11" s="469"/>
    </row>
    <row r="12" spans="2:12" ht="21" customHeight="1" x14ac:dyDescent="0.15">
      <c r="B12" s="487"/>
      <c r="C12" s="470"/>
      <c r="D12" s="471"/>
      <c r="E12" s="470"/>
      <c r="F12" s="483"/>
      <c r="G12" s="483"/>
      <c r="H12" s="483"/>
      <c r="I12" s="483"/>
      <c r="J12" s="483"/>
      <c r="K12" s="483"/>
      <c r="L12" s="471"/>
    </row>
    <row r="13" spans="2:12" ht="21" customHeight="1" x14ac:dyDescent="0.15">
      <c r="B13" s="444" t="s">
        <v>79</v>
      </c>
      <c r="C13" s="472"/>
      <c r="D13" s="473"/>
      <c r="E13" s="477"/>
      <c r="F13" s="478"/>
      <c r="G13" s="478"/>
      <c r="H13" s="478"/>
      <c r="I13" s="478"/>
      <c r="J13" s="478"/>
      <c r="K13" s="478"/>
      <c r="L13" s="479"/>
    </row>
    <row r="14" spans="2:12" ht="21" customHeight="1" x14ac:dyDescent="0.15">
      <c r="B14" s="445"/>
      <c r="C14" s="468"/>
      <c r="D14" s="469"/>
      <c r="E14" s="468"/>
      <c r="F14" s="482"/>
      <c r="G14" s="482"/>
      <c r="H14" s="482"/>
      <c r="I14" s="482"/>
      <c r="J14" s="482"/>
      <c r="K14" s="482"/>
      <c r="L14" s="469"/>
    </row>
    <row r="15" spans="2:12" ht="21" customHeight="1" x14ac:dyDescent="0.15">
      <c r="B15" s="484"/>
      <c r="C15" s="470"/>
      <c r="D15" s="471"/>
      <c r="E15" s="470"/>
      <c r="F15" s="483"/>
      <c r="G15" s="483"/>
      <c r="H15" s="483"/>
      <c r="I15" s="483"/>
      <c r="J15" s="483"/>
      <c r="K15" s="483"/>
      <c r="L15" s="471"/>
    </row>
    <row r="16" spans="2:12" ht="21" customHeight="1" x14ac:dyDescent="0.15">
      <c r="B16" s="444" t="s">
        <v>80</v>
      </c>
      <c r="C16" s="472"/>
      <c r="D16" s="473"/>
      <c r="E16" s="477"/>
      <c r="F16" s="478"/>
      <c r="G16" s="478"/>
      <c r="H16" s="478"/>
      <c r="I16" s="478"/>
      <c r="J16" s="478"/>
      <c r="K16" s="478"/>
      <c r="L16" s="479"/>
    </row>
    <row r="17" spans="2:13" ht="21" customHeight="1" x14ac:dyDescent="0.15">
      <c r="B17" s="445"/>
      <c r="C17" s="468"/>
      <c r="D17" s="469"/>
      <c r="E17" s="468"/>
      <c r="F17" s="482"/>
      <c r="G17" s="482"/>
      <c r="H17" s="482"/>
      <c r="I17" s="482"/>
      <c r="J17" s="482"/>
      <c r="K17" s="482"/>
      <c r="L17" s="469"/>
    </row>
    <row r="18" spans="2:13" ht="21" customHeight="1" x14ac:dyDescent="0.15">
      <c r="B18" s="484"/>
      <c r="C18" s="470"/>
      <c r="D18" s="471"/>
      <c r="E18" s="470"/>
      <c r="F18" s="483"/>
      <c r="G18" s="483"/>
      <c r="H18" s="483"/>
      <c r="I18" s="483"/>
      <c r="J18" s="483"/>
      <c r="K18" s="483"/>
      <c r="L18" s="471"/>
    </row>
    <row r="19" spans="2:13" x14ac:dyDescent="0.15">
      <c r="B19" s="135"/>
      <c r="C19" s="135"/>
      <c r="D19" s="135"/>
      <c r="E19" s="136"/>
      <c r="F19" s="136"/>
      <c r="G19" s="147"/>
      <c r="H19" s="115"/>
      <c r="I19" s="115"/>
      <c r="J19" s="115"/>
      <c r="K19" s="134"/>
      <c r="L19" s="137"/>
      <c r="M19" s="137"/>
    </row>
    <row r="20" spans="2:13" x14ac:dyDescent="0.15">
      <c r="B20" s="19" t="s">
        <v>81</v>
      </c>
      <c r="L20" s="20" t="s">
        <v>82</v>
      </c>
    </row>
    <row r="21" spans="2:13" s="22" customFormat="1" ht="12.75" customHeight="1" x14ac:dyDescent="0.15">
      <c r="B21" s="451" t="s">
        <v>75</v>
      </c>
      <c r="C21" s="451" t="s">
        <v>83</v>
      </c>
      <c r="D21" s="152"/>
      <c r="E21" s="448" t="s">
        <v>226</v>
      </c>
      <c r="F21" s="461" t="s">
        <v>84</v>
      </c>
      <c r="G21" s="461" t="s">
        <v>85</v>
      </c>
      <c r="H21" s="454" t="s">
        <v>86</v>
      </c>
      <c r="I21" s="462" t="s">
        <v>87</v>
      </c>
      <c r="J21" s="463"/>
      <c r="K21" s="457" t="s">
        <v>88</v>
      </c>
      <c r="L21" s="458"/>
    </row>
    <row r="22" spans="2:13" s="22" customFormat="1" ht="12.75" x14ac:dyDescent="0.15">
      <c r="B22" s="452"/>
      <c r="C22" s="452"/>
      <c r="D22" s="153" t="s">
        <v>89</v>
      </c>
      <c r="E22" s="449"/>
      <c r="F22" s="455"/>
      <c r="G22" s="455"/>
      <c r="H22" s="455"/>
      <c r="I22" s="464" t="s">
        <v>90</v>
      </c>
      <c r="J22" s="466" t="s">
        <v>91</v>
      </c>
      <c r="K22" s="459" t="s">
        <v>92</v>
      </c>
      <c r="L22" s="399" t="str">
        <f>+'基礎情報（入力データ）'!F11</f>
        <v>計画1期</v>
      </c>
    </row>
    <row r="23" spans="2:13" s="22" customFormat="1" ht="12.75" x14ac:dyDescent="0.15">
      <c r="B23" s="453"/>
      <c r="C23" s="453"/>
      <c r="D23" s="116"/>
      <c r="E23" s="450"/>
      <c r="F23" s="456"/>
      <c r="G23" s="456"/>
      <c r="H23" s="456"/>
      <c r="I23" s="465"/>
      <c r="J23" s="467"/>
      <c r="K23" s="460"/>
      <c r="L23" s="146" t="str">
        <f>+'基礎情報（入力データ）'!F12</f>
        <v>2023/3</v>
      </c>
    </row>
    <row r="24" spans="2:13" s="22" customFormat="1" ht="21" customHeight="1" x14ac:dyDescent="0.15">
      <c r="B24" s="444" t="s">
        <v>76</v>
      </c>
      <c r="C24" s="155" t="s">
        <v>93</v>
      </c>
      <c r="D24" s="37"/>
      <c r="E24" s="379"/>
      <c r="F24" s="37"/>
      <c r="G24" s="31"/>
      <c r="H24" s="31"/>
      <c r="I24" s="102"/>
      <c r="J24" s="124"/>
      <c r="K24" s="342"/>
      <c r="L24" s="288"/>
    </row>
    <row r="25" spans="2:13" s="22" customFormat="1" ht="21" customHeight="1" x14ac:dyDescent="0.15">
      <c r="B25" s="446"/>
      <c r="C25" s="156" t="s">
        <v>94</v>
      </c>
      <c r="D25" s="23"/>
      <c r="E25" s="377"/>
      <c r="F25" s="23"/>
      <c r="G25" s="24"/>
      <c r="H25" s="24"/>
      <c r="I25" s="25"/>
      <c r="J25" s="125"/>
      <c r="K25" s="343"/>
      <c r="L25" s="289"/>
    </row>
    <row r="26" spans="2:13" s="22" customFormat="1" ht="21" customHeight="1" x14ac:dyDescent="0.15">
      <c r="B26" s="446"/>
      <c r="C26" s="157" t="s">
        <v>95</v>
      </c>
      <c r="D26" s="28"/>
      <c r="E26" s="378"/>
      <c r="F26" s="28"/>
      <c r="G26" s="29"/>
      <c r="H26" s="29"/>
      <c r="I26" s="103"/>
      <c r="J26" s="126"/>
      <c r="K26" s="344"/>
      <c r="L26" s="290"/>
    </row>
    <row r="27" spans="2:13" s="22" customFormat="1" ht="21" customHeight="1" x14ac:dyDescent="0.15">
      <c r="B27" s="444" t="s">
        <v>96</v>
      </c>
      <c r="C27" s="155" t="s">
        <v>97</v>
      </c>
      <c r="D27" s="158"/>
      <c r="E27" s="381"/>
      <c r="F27" s="142"/>
      <c r="G27" s="122"/>
      <c r="H27" s="122"/>
      <c r="I27" s="123"/>
      <c r="J27" s="143"/>
      <c r="K27" s="122"/>
      <c r="L27" s="291"/>
    </row>
    <row r="28" spans="2:13" s="22" customFormat="1" ht="21" customHeight="1" x14ac:dyDescent="0.15">
      <c r="B28" s="446"/>
      <c r="C28" s="156" t="s">
        <v>98</v>
      </c>
      <c r="D28" s="141"/>
      <c r="E28" s="382"/>
      <c r="F28" s="141"/>
      <c r="G28" s="34"/>
      <c r="H28" s="34"/>
      <c r="I28" s="35"/>
      <c r="J28" s="144"/>
      <c r="K28" s="34"/>
      <c r="L28" s="292"/>
    </row>
    <row r="29" spans="2:13" s="22" customFormat="1" ht="21" customHeight="1" x14ac:dyDescent="0.15">
      <c r="B29" s="446"/>
      <c r="C29" s="157" t="s">
        <v>99</v>
      </c>
      <c r="D29" s="145"/>
      <c r="E29" s="384"/>
      <c r="F29" s="141"/>
      <c r="G29" s="34"/>
      <c r="H29" s="34"/>
      <c r="I29" s="35"/>
      <c r="J29" s="144"/>
      <c r="K29" s="234"/>
      <c r="L29" s="293"/>
    </row>
    <row r="30" spans="2:13" s="22" customFormat="1" ht="21" customHeight="1" x14ac:dyDescent="0.15">
      <c r="B30" s="444" t="s">
        <v>100</v>
      </c>
      <c r="C30" s="155" t="s">
        <v>101</v>
      </c>
      <c r="D30" s="140"/>
      <c r="E30" s="381"/>
      <c r="F30" s="30"/>
      <c r="G30" s="32"/>
      <c r="H30" s="32"/>
      <c r="I30" s="128"/>
      <c r="J30" s="129"/>
      <c r="K30" s="345"/>
      <c r="L30" s="294"/>
    </row>
    <row r="31" spans="2:13" s="22" customFormat="1" ht="21" customHeight="1" x14ac:dyDescent="0.15">
      <c r="B31" s="445"/>
      <c r="C31" s="156" t="s">
        <v>102</v>
      </c>
      <c r="D31" s="141"/>
      <c r="E31" s="382"/>
      <c r="F31" s="33"/>
      <c r="G31" s="34"/>
      <c r="H31" s="34"/>
      <c r="I31" s="130"/>
      <c r="J31" s="131"/>
      <c r="K31" s="34"/>
      <c r="L31" s="292"/>
    </row>
    <row r="32" spans="2:13" s="22" customFormat="1" ht="21.75" customHeight="1" x14ac:dyDescent="0.15">
      <c r="B32" s="446"/>
      <c r="C32" s="156" t="s">
        <v>103</v>
      </c>
      <c r="D32" s="145"/>
      <c r="E32" s="383"/>
      <c r="F32" s="33"/>
      <c r="G32" s="34"/>
      <c r="H32" s="34"/>
      <c r="I32" s="130"/>
      <c r="J32" s="131"/>
      <c r="K32" s="34"/>
      <c r="L32" s="292"/>
    </row>
    <row r="33" spans="2:13" s="22" customFormat="1" ht="21" customHeight="1" x14ac:dyDescent="0.15">
      <c r="B33" s="444" t="s">
        <v>79</v>
      </c>
      <c r="C33" s="155" t="s">
        <v>104</v>
      </c>
      <c r="D33" s="139"/>
      <c r="E33" s="380"/>
      <c r="F33" s="30"/>
      <c r="G33" s="31"/>
      <c r="H33" s="31"/>
      <c r="I33" s="128"/>
      <c r="J33" s="129"/>
      <c r="K33" s="32"/>
      <c r="L33" s="295"/>
    </row>
    <row r="34" spans="2:13" s="22" customFormat="1" ht="21" customHeight="1" x14ac:dyDescent="0.15">
      <c r="B34" s="446"/>
      <c r="C34" s="156" t="s">
        <v>105</v>
      </c>
      <c r="D34" s="23"/>
      <c r="E34" s="377"/>
      <c r="F34" s="33"/>
      <c r="G34" s="24"/>
      <c r="H34" s="24"/>
      <c r="I34" s="130"/>
      <c r="J34" s="131"/>
      <c r="K34" s="34"/>
      <c r="L34" s="292"/>
    </row>
    <row r="35" spans="2:13" s="22" customFormat="1" ht="21" customHeight="1" x14ac:dyDescent="0.15">
      <c r="B35" s="447"/>
      <c r="C35" s="157" t="s">
        <v>106</v>
      </c>
      <c r="D35" s="28"/>
      <c r="E35" s="378"/>
      <c r="F35" s="36"/>
      <c r="G35" s="29"/>
      <c r="H35" s="29"/>
      <c r="I35" s="132"/>
      <c r="J35" s="133"/>
      <c r="K35" s="234"/>
      <c r="L35" s="293"/>
    </row>
    <row r="36" spans="2:13" s="22" customFormat="1" ht="21" customHeight="1" x14ac:dyDescent="0.15">
      <c r="B36" s="445" t="s">
        <v>80</v>
      </c>
      <c r="C36" s="155" t="s">
        <v>107</v>
      </c>
      <c r="D36" s="139"/>
      <c r="E36" s="379"/>
      <c r="F36" s="37"/>
      <c r="G36" s="31"/>
      <c r="H36" s="31"/>
      <c r="I36" s="102"/>
      <c r="J36" s="124"/>
      <c r="K36" s="32"/>
      <c r="L36" s="295"/>
    </row>
    <row r="37" spans="2:13" s="22" customFormat="1" ht="21" customHeight="1" x14ac:dyDescent="0.15">
      <c r="B37" s="446"/>
      <c r="C37" s="156" t="s">
        <v>108</v>
      </c>
      <c r="D37" s="23"/>
      <c r="E37" s="377"/>
      <c r="F37" s="26"/>
      <c r="G37" s="101"/>
      <c r="H37" s="101"/>
      <c r="I37" s="27"/>
      <c r="J37" s="127"/>
      <c r="K37" s="122"/>
      <c r="L37" s="291"/>
    </row>
    <row r="38" spans="2:13" s="22" customFormat="1" ht="21" customHeight="1" x14ac:dyDescent="0.15">
      <c r="B38" s="447"/>
      <c r="C38" s="157" t="s">
        <v>109</v>
      </c>
      <c r="D38" s="28"/>
      <c r="E38" s="378"/>
      <c r="F38" s="28"/>
      <c r="G38" s="29"/>
      <c r="H38" s="29"/>
      <c r="I38" s="103"/>
      <c r="J38" s="126"/>
      <c r="K38" s="234"/>
      <c r="L38" s="293"/>
    </row>
    <row r="39" spans="2:13" x14ac:dyDescent="0.15">
      <c r="F39" s="20"/>
      <c r="G39" s="19"/>
      <c r="J39" s="20"/>
    </row>
    <row r="40" spans="2:13" x14ac:dyDescent="0.15">
      <c r="B40" s="19" t="s">
        <v>110</v>
      </c>
      <c r="G40" s="19"/>
      <c r="J40" s="20"/>
    </row>
    <row r="41" spans="2:13" ht="21" customHeight="1" x14ac:dyDescent="0.15">
      <c r="B41" s="49" t="s">
        <v>111</v>
      </c>
      <c r="C41" s="50"/>
      <c r="D41" s="50"/>
      <c r="E41" s="230" t="s">
        <v>230</v>
      </c>
      <c r="F41" s="50"/>
      <c r="G41" s="50"/>
      <c r="H41" s="50"/>
      <c r="I41" s="50"/>
      <c r="J41" s="119"/>
      <c r="K41" s="119"/>
      <c r="L41" s="401"/>
      <c r="M41" s="398"/>
    </row>
    <row r="42" spans="2:13" ht="21" customHeight="1" x14ac:dyDescent="0.15">
      <c r="B42" s="51" t="s">
        <v>112</v>
      </c>
      <c r="C42" s="52"/>
      <c r="D42" s="52"/>
      <c r="E42" s="182" t="s">
        <v>224</v>
      </c>
      <c r="F42" s="52"/>
      <c r="G42" s="52"/>
      <c r="H42" s="52"/>
      <c r="I42" s="52"/>
      <c r="J42" s="120"/>
      <c r="K42" s="120"/>
      <c r="L42" s="402"/>
      <c r="M42" s="398"/>
    </row>
    <row r="43" spans="2:13" ht="21" customHeight="1" x14ac:dyDescent="0.15">
      <c r="B43" s="53" t="s">
        <v>113</v>
      </c>
      <c r="C43" s="54"/>
      <c r="D43" s="54"/>
      <c r="E43" s="397" t="s">
        <v>224</v>
      </c>
      <c r="F43" s="54"/>
      <c r="G43" s="54"/>
      <c r="H43" s="54"/>
      <c r="I43" s="54"/>
      <c r="J43" s="121"/>
      <c r="K43" s="121"/>
      <c r="L43" s="403"/>
      <c r="M43" s="398"/>
    </row>
  </sheetData>
  <mergeCells count="53">
    <mergeCell ref="B4:B6"/>
    <mergeCell ref="B7:B9"/>
    <mergeCell ref="B10:B12"/>
    <mergeCell ref="B13:B15"/>
    <mergeCell ref="B16:B18"/>
    <mergeCell ref="E18:L18"/>
    <mergeCell ref="C15:D15"/>
    <mergeCell ref="E15:L15"/>
    <mergeCell ref="C16:D16"/>
    <mergeCell ref="E16:L16"/>
    <mergeCell ref="C17:D17"/>
    <mergeCell ref="E17:L17"/>
    <mergeCell ref="E12:L12"/>
    <mergeCell ref="C13:D13"/>
    <mergeCell ref="E13:L13"/>
    <mergeCell ref="C14:D14"/>
    <mergeCell ref="E14:L14"/>
    <mergeCell ref="E8:L8"/>
    <mergeCell ref="E9:L9"/>
    <mergeCell ref="E10:L10"/>
    <mergeCell ref="E11:L11"/>
    <mergeCell ref="E4:L4"/>
    <mergeCell ref="E5:L5"/>
    <mergeCell ref="E6:L6"/>
    <mergeCell ref="E3:L3"/>
    <mergeCell ref="E7:L7"/>
    <mergeCell ref="C3:D3"/>
    <mergeCell ref="C4:D4"/>
    <mergeCell ref="C5:D5"/>
    <mergeCell ref="C6:D6"/>
    <mergeCell ref="C7:D7"/>
    <mergeCell ref="C8:D8"/>
    <mergeCell ref="C9:D9"/>
    <mergeCell ref="C10:D10"/>
    <mergeCell ref="C11:D11"/>
    <mergeCell ref="B21:B23"/>
    <mergeCell ref="C12:D12"/>
    <mergeCell ref="C18:D18"/>
    <mergeCell ref="H21:H23"/>
    <mergeCell ref="B24:B26"/>
    <mergeCell ref="B27:B29"/>
    <mergeCell ref="K21:L21"/>
    <mergeCell ref="K22:K23"/>
    <mergeCell ref="F21:F23"/>
    <mergeCell ref="G21:G23"/>
    <mergeCell ref="I21:J21"/>
    <mergeCell ref="I22:I23"/>
    <mergeCell ref="J22:J23"/>
    <mergeCell ref="B30:B32"/>
    <mergeCell ref="B33:B35"/>
    <mergeCell ref="B36:B38"/>
    <mergeCell ref="E21:E23"/>
    <mergeCell ref="C21:C23"/>
  </mergeCells>
  <phoneticPr fontId="6"/>
  <printOptions horizontalCentered="1"/>
  <pageMargins left="0.39370078740157483" right="0.39370078740157483" top="0.59055118110236227" bottom="0.59055118110236227" header="0.11811023622047245" footer="0.11811023622047245"/>
  <pageSetup paperSize="8" orientation="landscape" cellComments="asDisplayed" r:id="rId1"/>
  <headerFooter scaleWithDoc="0" alignWithMargins="0">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W70"/>
  <sheetViews>
    <sheetView showGridLines="0" view="pageBreakPreview" zoomScaleNormal="100" zoomScaleSheetLayoutView="100" workbookViewId="0"/>
  </sheetViews>
  <sheetFormatPr defaultColWidth="9" defaultRowHeight="12.75" x14ac:dyDescent="0.15"/>
  <cols>
    <col min="1" max="1" width="1.5" style="19" customWidth="1"/>
    <col min="2" max="2" width="2.5" style="19" customWidth="1"/>
    <col min="3" max="3" width="30" style="19" customWidth="1"/>
    <col min="4" max="6" width="14" style="19" customWidth="1"/>
    <col min="7" max="8" width="14" style="20" customWidth="1"/>
    <col min="9" max="9" width="60.25" style="19" customWidth="1"/>
    <col min="10" max="10" width="1.375" style="19" customWidth="1"/>
    <col min="11" max="16384" width="9" style="19"/>
  </cols>
  <sheetData>
    <row r="1" spans="2:23" ht="9" customHeight="1" x14ac:dyDescent="0.15"/>
    <row r="2" spans="2:23" x14ac:dyDescent="0.15">
      <c r="B2" s="159" t="s">
        <v>114</v>
      </c>
      <c r="I2" s="148" t="s">
        <v>82</v>
      </c>
      <c r="W2" s="42"/>
    </row>
    <row r="3" spans="2:23" x14ac:dyDescent="0.15">
      <c r="B3" s="38"/>
      <c r="C3" s="39"/>
      <c r="D3" s="162" t="str">
        <f>+'基礎情報（入力データ）'!B11</f>
        <v>実績</v>
      </c>
      <c r="E3" s="163" t="str">
        <f>+'基礎情報（入力データ）'!C11</f>
        <v>実績</v>
      </c>
      <c r="F3" s="164" t="str">
        <f>+'基礎情報（入力データ）'!D11</f>
        <v>実績</v>
      </c>
      <c r="G3" s="163" t="str">
        <f>+'基礎情報（入力データ）'!E11</f>
        <v>計画0期</v>
      </c>
      <c r="H3" s="163" t="str">
        <f>+'基礎情報（入力データ）'!F11</f>
        <v>計画1期</v>
      </c>
      <c r="I3" s="454" t="s">
        <v>115</v>
      </c>
      <c r="W3" s="42"/>
    </row>
    <row r="4" spans="2:23" x14ac:dyDescent="0.15">
      <c r="B4" s="40"/>
      <c r="C4" s="41"/>
      <c r="D4" s="185" t="str">
        <f>+'基礎情報（入力データ）'!B12</f>
        <v>2019/3</v>
      </c>
      <c r="E4" s="154" t="str">
        <f>+'基礎情報（入力データ）'!C12</f>
        <v>2020/3</v>
      </c>
      <c r="F4" s="170" t="str">
        <f>+'基礎情報（入力データ）'!D12</f>
        <v>2021/3</v>
      </c>
      <c r="G4" s="154" t="str">
        <f>+'基礎情報（入力データ）'!E12</f>
        <v>2022/3</v>
      </c>
      <c r="H4" s="154" t="str">
        <f>+'基礎情報（入力データ）'!F12</f>
        <v>2023/3</v>
      </c>
      <c r="I4" s="456"/>
      <c r="W4" s="42"/>
    </row>
    <row r="5" spans="2:23" x14ac:dyDescent="0.15">
      <c r="B5" s="43" t="s">
        <v>116</v>
      </c>
      <c r="C5" s="117"/>
      <c r="D5" s="356">
        <f>+'1.現状分析'!Q5</f>
        <v>0</v>
      </c>
      <c r="E5" s="357">
        <f>+'1.現状分析'!R5</f>
        <v>0</v>
      </c>
      <c r="F5" s="358">
        <f>+'1.現状分析'!S5</f>
        <v>0</v>
      </c>
      <c r="G5" s="187">
        <f>+'4.月次損益・資金繰り予定表'!AC7</f>
        <v>0</v>
      </c>
      <c r="H5" s="187">
        <f>+'4.月次損益・資金繰り予定表'!AD7</f>
        <v>0</v>
      </c>
      <c r="I5" s="404"/>
      <c r="W5" s="42"/>
    </row>
    <row r="6" spans="2:23" x14ac:dyDescent="0.15">
      <c r="B6" s="44"/>
      <c r="C6" s="46" t="s">
        <v>117</v>
      </c>
      <c r="D6" s="353">
        <f>+'1.現状分析'!Q6</f>
        <v>0</v>
      </c>
      <c r="E6" s="359">
        <f>+'1.現状分析'!R6</f>
        <v>0</v>
      </c>
      <c r="F6" s="360">
        <f>+'1.現状分析'!S6</f>
        <v>0</v>
      </c>
      <c r="G6" s="188">
        <f>+'4.月次損益・資金繰り予定表'!AC8</f>
        <v>0</v>
      </c>
      <c r="H6" s="188">
        <f>+'4.月次損益・資金繰り予定表'!AD8</f>
        <v>0</v>
      </c>
      <c r="I6" s="405"/>
      <c r="W6" s="42"/>
    </row>
    <row r="7" spans="2:23" x14ac:dyDescent="0.15">
      <c r="B7" s="42"/>
      <c r="C7" s="47" t="s">
        <v>36</v>
      </c>
      <c r="D7" s="361">
        <f>+'1.現状分析'!Q7</f>
        <v>0</v>
      </c>
      <c r="E7" s="362">
        <f>+'1.現状分析'!R7</f>
        <v>0</v>
      </c>
      <c r="F7" s="363">
        <f>+'1.現状分析'!S7</f>
        <v>0</v>
      </c>
      <c r="G7" s="189">
        <f>+'4.月次損益・資金繰り予定表'!AC9</f>
        <v>0</v>
      </c>
      <c r="H7" s="189">
        <f>+'4.月次損益・資金繰り予定表'!AD9</f>
        <v>0</v>
      </c>
      <c r="I7" s="406"/>
      <c r="W7" s="42"/>
    </row>
    <row r="8" spans="2:23" x14ac:dyDescent="0.15">
      <c r="B8" s="42"/>
      <c r="C8" s="167" t="s">
        <v>38</v>
      </c>
      <c r="D8" s="361">
        <f>+'1.現状分析'!Q8</f>
        <v>0</v>
      </c>
      <c r="E8" s="362">
        <f>+'1.現状分析'!R8</f>
        <v>0</v>
      </c>
      <c r="F8" s="363">
        <f>+'1.現状分析'!S8</f>
        <v>0</v>
      </c>
      <c r="G8" s="189">
        <f>+'4.月次損益・資金繰り予定表'!AC10</f>
        <v>0</v>
      </c>
      <c r="H8" s="189">
        <f>+'4.月次損益・資金繰り予定表'!AD10</f>
        <v>0</v>
      </c>
      <c r="I8" s="406"/>
      <c r="W8" s="42"/>
    </row>
    <row r="9" spans="2:23" x14ac:dyDescent="0.15">
      <c r="B9" s="42"/>
      <c r="C9" s="167" t="s">
        <v>41</v>
      </c>
      <c r="D9" s="361">
        <f>+'1.現状分析'!Q9</f>
        <v>0</v>
      </c>
      <c r="E9" s="362">
        <f>+'1.現状分析'!R9</f>
        <v>0</v>
      </c>
      <c r="F9" s="363">
        <f>+'1.現状分析'!S9</f>
        <v>0</v>
      </c>
      <c r="G9" s="189">
        <f>+'4.月次損益・資金繰り予定表'!AC11</f>
        <v>0</v>
      </c>
      <c r="H9" s="189">
        <f>+'4.月次損益・資金繰り予定表'!AD11</f>
        <v>0</v>
      </c>
      <c r="I9" s="406"/>
      <c r="W9" s="42"/>
    </row>
    <row r="10" spans="2:23" x14ac:dyDescent="0.15">
      <c r="B10" s="42"/>
      <c r="C10" s="167" t="s">
        <v>44</v>
      </c>
      <c r="D10" s="361">
        <v>0</v>
      </c>
      <c r="E10" s="362">
        <f>+'1.現状分析'!R10</f>
        <v>0</v>
      </c>
      <c r="F10" s="363">
        <f>+'1.現状分析'!S10</f>
        <v>0</v>
      </c>
      <c r="G10" s="189">
        <f>+'4.月次損益・資金繰り予定表'!AC13</f>
        <v>0</v>
      </c>
      <c r="H10" s="189">
        <f>+'4.月次損益・資金繰り予定表'!AD13</f>
        <v>0</v>
      </c>
      <c r="I10" s="406"/>
      <c r="W10" s="42"/>
    </row>
    <row r="11" spans="2:23" x14ac:dyDescent="0.15">
      <c r="B11" s="42"/>
      <c r="C11" s="167" t="s">
        <v>43</v>
      </c>
      <c r="D11" s="361">
        <v>0</v>
      </c>
      <c r="E11" s="362">
        <f>+'1.現状分析'!R11</f>
        <v>0</v>
      </c>
      <c r="F11" s="363">
        <f>+'1.現状分析'!S11</f>
        <v>0</v>
      </c>
      <c r="G11" s="189">
        <f>+'4.月次損益・資金繰り予定表'!AC12</f>
        <v>0</v>
      </c>
      <c r="H11" s="189">
        <f>+'4.月次損益・資金繰り予定表'!AD12</f>
        <v>0</v>
      </c>
      <c r="I11" s="406"/>
      <c r="W11" s="42"/>
    </row>
    <row r="12" spans="2:23" x14ac:dyDescent="0.15">
      <c r="B12" s="42"/>
      <c r="C12" s="228" t="s">
        <v>45</v>
      </c>
      <c r="D12" s="361">
        <f>+'1.現状分析'!Q12</f>
        <v>0</v>
      </c>
      <c r="E12" s="362">
        <f>+'1.現状分析'!R12</f>
        <v>0</v>
      </c>
      <c r="F12" s="363">
        <f>+'1.現状分析'!S12</f>
        <v>0</v>
      </c>
      <c r="G12" s="189">
        <f>+'4.月次損益・資金繰り予定表'!AC14</f>
        <v>0</v>
      </c>
      <c r="H12" s="189">
        <f>+'4.月次損益・資金繰り予定表'!AD14</f>
        <v>0</v>
      </c>
      <c r="I12" s="406"/>
      <c r="W12" s="42"/>
    </row>
    <row r="13" spans="2:23" x14ac:dyDescent="0.15">
      <c r="B13" s="42"/>
      <c r="C13" s="167"/>
      <c r="D13" s="364">
        <f>+'1.現状分析'!Q13</f>
        <v>0</v>
      </c>
      <c r="E13" s="365">
        <f>+'1.現状分析'!R13</f>
        <v>0</v>
      </c>
      <c r="F13" s="366">
        <f>+'1.現状分析'!S13</f>
        <v>0</v>
      </c>
      <c r="G13" s="190">
        <f>+'4.月次損益・資金繰り予定表'!AC15</f>
        <v>0</v>
      </c>
      <c r="H13" s="190">
        <f>+'4.月次損益・資金繰り予定表'!AD15</f>
        <v>0</v>
      </c>
      <c r="I13" s="407"/>
      <c r="W13" s="42"/>
    </row>
    <row r="14" spans="2:23" x14ac:dyDescent="0.15">
      <c r="B14" s="43" t="s">
        <v>118</v>
      </c>
      <c r="C14" s="117"/>
      <c r="D14" s="367">
        <f t="shared" ref="D14:H14" si="0">SUM(D6:D13)</f>
        <v>0</v>
      </c>
      <c r="E14" s="368">
        <f t="shared" si="0"/>
        <v>0</v>
      </c>
      <c r="F14" s="369">
        <f t="shared" si="0"/>
        <v>0</v>
      </c>
      <c r="G14" s="296">
        <f t="shared" si="0"/>
        <v>0</v>
      </c>
      <c r="H14" s="296">
        <f t="shared" si="0"/>
        <v>0</v>
      </c>
      <c r="I14" s="408"/>
      <c r="W14" s="42"/>
    </row>
    <row r="15" spans="2:23" x14ac:dyDescent="0.15">
      <c r="B15" s="40" t="s">
        <v>119</v>
      </c>
      <c r="C15" s="118"/>
      <c r="D15" s="192">
        <f t="shared" ref="D15:H15" si="1">+D5-D14</f>
        <v>0</v>
      </c>
      <c r="E15" s="193">
        <f t="shared" si="1"/>
        <v>0</v>
      </c>
      <c r="F15" s="172">
        <f t="shared" si="1"/>
        <v>0</v>
      </c>
      <c r="G15" s="193">
        <f t="shared" si="1"/>
        <v>0</v>
      </c>
      <c r="H15" s="193">
        <f t="shared" si="1"/>
        <v>0</v>
      </c>
      <c r="I15" s="223"/>
      <c r="W15" s="42"/>
    </row>
    <row r="16" spans="2:23" x14ac:dyDescent="0.15">
      <c r="B16" s="40" t="s">
        <v>120</v>
      </c>
      <c r="C16" s="118"/>
      <c r="D16" s="113" t="e">
        <f t="shared" ref="D16:H16" si="2">+D15/D5</f>
        <v>#DIV/0!</v>
      </c>
      <c r="E16" s="114" t="e">
        <f t="shared" si="2"/>
        <v>#DIV/0!</v>
      </c>
      <c r="F16" s="138" t="e">
        <f t="shared" si="2"/>
        <v>#DIV/0!</v>
      </c>
      <c r="G16" s="114" t="e">
        <f t="shared" si="2"/>
        <v>#DIV/0!</v>
      </c>
      <c r="H16" s="114" t="e">
        <f t="shared" si="2"/>
        <v>#DIV/0!</v>
      </c>
      <c r="I16" s="409"/>
      <c r="W16" s="42"/>
    </row>
    <row r="17" spans="2:23" x14ac:dyDescent="0.15">
      <c r="B17" s="44"/>
      <c r="C17" s="46" t="s">
        <v>121</v>
      </c>
      <c r="D17" s="353">
        <f>+'1.現状分析'!Q17</f>
        <v>0</v>
      </c>
      <c r="E17" s="359">
        <f>+'1.現状分析'!R17</f>
        <v>0</v>
      </c>
      <c r="F17" s="360">
        <f>+'1.現状分析'!S17</f>
        <v>0</v>
      </c>
      <c r="G17" s="188">
        <f>+'4.月次損益・資金繰り予定表'!AC19</f>
        <v>0</v>
      </c>
      <c r="H17" s="188">
        <f>+'4.月次損益・資金繰り予定表'!AD19</f>
        <v>0</v>
      </c>
      <c r="I17" s="405"/>
      <c r="W17" s="42"/>
    </row>
    <row r="18" spans="2:23" x14ac:dyDescent="0.15">
      <c r="B18" s="42"/>
      <c r="C18" s="47" t="s">
        <v>122</v>
      </c>
      <c r="D18" s="361">
        <f>+'1.現状分析'!Q18</f>
        <v>0</v>
      </c>
      <c r="E18" s="362">
        <f>+'1.現状分析'!R18</f>
        <v>0</v>
      </c>
      <c r="F18" s="363">
        <f>+'1.現状分析'!S18</f>
        <v>0</v>
      </c>
      <c r="G18" s="189">
        <f>+'4.月次損益・資金繰り予定表'!AC20</f>
        <v>0</v>
      </c>
      <c r="H18" s="189">
        <f>+'4.月次損益・資金繰り予定表'!AD20</f>
        <v>0</v>
      </c>
      <c r="I18" s="406"/>
      <c r="W18" s="42"/>
    </row>
    <row r="19" spans="2:23" x14ac:dyDescent="0.15">
      <c r="B19" s="42"/>
      <c r="C19" s="167" t="s">
        <v>41</v>
      </c>
      <c r="D19" s="361">
        <f>+'1.現状分析'!Q19</f>
        <v>0</v>
      </c>
      <c r="E19" s="362">
        <f>+'1.現状分析'!R19</f>
        <v>0</v>
      </c>
      <c r="F19" s="363">
        <f>+'1.現状分析'!S19</f>
        <v>0</v>
      </c>
      <c r="G19" s="189">
        <f>+'4.月次損益・資金繰り予定表'!AC21</f>
        <v>0</v>
      </c>
      <c r="H19" s="189">
        <f>+'4.月次損益・資金繰り予定表'!AD21</f>
        <v>0</v>
      </c>
      <c r="I19" s="406"/>
      <c r="W19" s="42"/>
    </row>
    <row r="20" spans="2:23" x14ac:dyDescent="0.15">
      <c r="B20" s="42"/>
      <c r="C20" s="47" t="s">
        <v>123</v>
      </c>
      <c r="D20" s="361">
        <f>+'1.現状分析'!Q20</f>
        <v>0</v>
      </c>
      <c r="E20" s="362">
        <f>+'1.現状分析'!R20</f>
        <v>0</v>
      </c>
      <c r="F20" s="363">
        <f>+'1.現状分析'!S20</f>
        <v>0</v>
      </c>
      <c r="G20" s="189">
        <f>+'4.月次損益・資金繰り予定表'!AC22</f>
        <v>0</v>
      </c>
      <c r="H20" s="189">
        <f>+'4.月次損益・資金繰り予定表'!AD22</f>
        <v>0</v>
      </c>
      <c r="I20" s="406"/>
      <c r="W20" s="42"/>
    </row>
    <row r="21" spans="2:23" x14ac:dyDescent="0.15">
      <c r="B21" s="42"/>
      <c r="C21" s="228" t="s">
        <v>45</v>
      </c>
      <c r="D21" s="361">
        <f>+'1.現状分析'!Q21</f>
        <v>0</v>
      </c>
      <c r="E21" s="362">
        <f>+'1.現状分析'!R21</f>
        <v>0</v>
      </c>
      <c r="F21" s="363">
        <f>+'1.現状分析'!S21</f>
        <v>0</v>
      </c>
      <c r="G21" s="189">
        <f>+'4.月次損益・資金繰り予定表'!AC23</f>
        <v>0</v>
      </c>
      <c r="H21" s="189">
        <f>+'4.月次損益・資金繰り予定表'!AD23</f>
        <v>0</v>
      </c>
      <c r="I21" s="406"/>
      <c r="W21" s="42"/>
    </row>
    <row r="22" spans="2:23" x14ac:dyDescent="0.15">
      <c r="B22" s="42"/>
      <c r="C22" s="167"/>
      <c r="D22" s="370">
        <f>+'1.現状分析'!Q22</f>
        <v>0</v>
      </c>
      <c r="E22" s="371">
        <f>+'1.現状分析'!R22</f>
        <v>0</v>
      </c>
      <c r="F22" s="372">
        <f>+'1.現状分析'!S22</f>
        <v>0</v>
      </c>
      <c r="G22" s="191">
        <f>+'4.月次損益・資金繰り予定表'!AC24</f>
        <v>0</v>
      </c>
      <c r="H22" s="191">
        <f>+'4.月次損益・資金繰り予定表'!AD24</f>
        <v>0</v>
      </c>
      <c r="I22" s="407"/>
      <c r="W22" s="42"/>
    </row>
    <row r="23" spans="2:23" x14ac:dyDescent="0.15">
      <c r="B23" s="168" t="s">
        <v>52</v>
      </c>
      <c r="C23" s="117"/>
      <c r="D23" s="356">
        <f>SUM(D17:D22)</f>
        <v>0</v>
      </c>
      <c r="E23" s="357">
        <f t="shared" ref="E23:H23" si="3">SUM(E17:E22)</f>
        <v>0</v>
      </c>
      <c r="F23" s="358">
        <f t="shared" si="3"/>
        <v>0</v>
      </c>
      <c r="G23" s="187">
        <f t="shared" si="3"/>
        <v>0</v>
      </c>
      <c r="H23" s="187">
        <f t="shared" si="3"/>
        <v>0</v>
      </c>
      <c r="I23" s="408"/>
      <c r="W23" s="42"/>
    </row>
    <row r="24" spans="2:23" x14ac:dyDescent="0.15">
      <c r="B24" s="40" t="s">
        <v>124</v>
      </c>
      <c r="C24" s="118"/>
      <c r="D24" s="192">
        <f t="shared" ref="D24:H24" si="4">+D15-D23</f>
        <v>0</v>
      </c>
      <c r="E24" s="193">
        <f t="shared" si="4"/>
        <v>0</v>
      </c>
      <c r="F24" s="172">
        <f t="shared" si="4"/>
        <v>0</v>
      </c>
      <c r="G24" s="193">
        <f t="shared" si="4"/>
        <v>0</v>
      </c>
      <c r="H24" s="193">
        <f t="shared" si="4"/>
        <v>0</v>
      </c>
      <c r="I24" s="223"/>
      <c r="W24" s="42"/>
    </row>
    <row r="25" spans="2:23" x14ac:dyDescent="0.15">
      <c r="B25" s="40" t="s">
        <v>125</v>
      </c>
      <c r="C25" s="118"/>
      <c r="D25" s="113" t="e">
        <f t="shared" ref="D25:H25" si="5">+D24/D5</f>
        <v>#DIV/0!</v>
      </c>
      <c r="E25" s="114" t="e">
        <f t="shared" si="5"/>
        <v>#DIV/0!</v>
      </c>
      <c r="F25" s="138" t="e">
        <f t="shared" si="5"/>
        <v>#DIV/0!</v>
      </c>
      <c r="G25" s="114" t="e">
        <f t="shared" si="5"/>
        <v>#DIV/0!</v>
      </c>
      <c r="H25" s="114" t="e">
        <f t="shared" si="5"/>
        <v>#DIV/0!</v>
      </c>
      <c r="I25" s="409"/>
      <c r="W25" s="42"/>
    </row>
    <row r="26" spans="2:23" x14ac:dyDescent="0.15">
      <c r="B26" s="42"/>
      <c r="C26" s="160" t="s">
        <v>126</v>
      </c>
      <c r="D26" s="364">
        <f>+'1.現状分析'!Q26</f>
        <v>0</v>
      </c>
      <c r="E26" s="365">
        <f>+'1.現状分析'!R26</f>
        <v>0</v>
      </c>
      <c r="F26" s="366">
        <f>+'1.現状分析'!S26</f>
        <v>0</v>
      </c>
      <c r="G26" s="190">
        <f>+'4.月次損益・資金繰り予定表'!AC28</f>
        <v>0</v>
      </c>
      <c r="H26" s="190">
        <f>+'4.月次損益・資金繰り予定表'!AD28</f>
        <v>0</v>
      </c>
      <c r="I26" s="407"/>
      <c r="W26" s="42"/>
    </row>
    <row r="27" spans="2:23" x14ac:dyDescent="0.15">
      <c r="B27" s="42"/>
      <c r="C27" s="48" t="s">
        <v>80</v>
      </c>
      <c r="D27" s="370">
        <f>+'1.現状分析'!Q27</f>
        <v>0</v>
      </c>
      <c r="E27" s="371">
        <f>+'1.現状分析'!R27</f>
        <v>0</v>
      </c>
      <c r="F27" s="372">
        <f>+'1.現状分析'!S27</f>
        <v>0</v>
      </c>
      <c r="G27" s="191">
        <f>+'4.月次損益・資金繰り予定表'!AC29</f>
        <v>0</v>
      </c>
      <c r="H27" s="191">
        <f>+'4.月次損益・資金繰り予定表'!AD29</f>
        <v>0</v>
      </c>
      <c r="I27" s="410"/>
      <c r="W27" s="42"/>
    </row>
    <row r="28" spans="2:23" x14ac:dyDescent="0.15">
      <c r="B28" s="43" t="s">
        <v>127</v>
      </c>
      <c r="C28" s="117"/>
      <c r="D28" s="356">
        <f>SUM(D26:D27)</f>
        <v>0</v>
      </c>
      <c r="E28" s="357">
        <f t="shared" ref="E28:F28" si="6">SUM(E26:E27)</f>
        <v>0</v>
      </c>
      <c r="F28" s="358">
        <f t="shared" si="6"/>
        <v>0</v>
      </c>
      <c r="G28" s="187">
        <f t="shared" ref="G28:H28" si="7">SUM(G26:G27)</f>
        <v>0</v>
      </c>
      <c r="H28" s="187">
        <f t="shared" si="7"/>
        <v>0</v>
      </c>
      <c r="I28" s="404"/>
      <c r="W28" s="42"/>
    </row>
    <row r="29" spans="2:23" x14ac:dyDescent="0.15">
      <c r="B29" s="42"/>
      <c r="C29" s="160" t="s">
        <v>128</v>
      </c>
      <c r="D29" s="364">
        <f>+'1.現状分析'!Q29</f>
        <v>0</v>
      </c>
      <c r="E29" s="365">
        <f>+'1.現状分析'!R29</f>
        <v>0</v>
      </c>
      <c r="F29" s="366">
        <f>+'1.現状分析'!S29</f>
        <v>0</v>
      </c>
      <c r="G29" s="190">
        <f>+'4.月次損益・資金繰り予定表'!AC31</f>
        <v>0</v>
      </c>
      <c r="H29" s="190">
        <f>+'4.月次損益・資金繰り予定表'!AD31</f>
        <v>0</v>
      </c>
      <c r="I29" s="407"/>
      <c r="W29" s="42"/>
    </row>
    <row r="30" spans="2:23" x14ac:dyDescent="0.15">
      <c r="B30" s="42"/>
      <c r="C30" s="48" t="s">
        <v>80</v>
      </c>
      <c r="D30" s="370">
        <f>+'1.現状分析'!Q30</f>
        <v>0</v>
      </c>
      <c r="E30" s="371">
        <f>+'1.現状分析'!R30</f>
        <v>0</v>
      </c>
      <c r="F30" s="372">
        <f>+'1.現状分析'!S30</f>
        <v>0</v>
      </c>
      <c r="G30" s="191">
        <f>+'4.月次損益・資金繰り予定表'!AC32</f>
        <v>0</v>
      </c>
      <c r="H30" s="191">
        <f>+'4.月次損益・資金繰り予定表'!AD32</f>
        <v>0</v>
      </c>
      <c r="I30" s="410"/>
      <c r="W30" s="42"/>
    </row>
    <row r="31" spans="2:23" x14ac:dyDescent="0.15">
      <c r="B31" s="43" t="s">
        <v>129</v>
      </c>
      <c r="C31" s="117"/>
      <c r="D31" s="186">
        <f>SUM(D29:D30)</f>
        <v>0</v>
      </c>
      <c r="E31" s="187">
        <f t="shared" ref="E31:F31" si="8">SUM(E29:E30)</f>
        <v>0</v>
      </c>
      <c r="F31" s="171">
        <f t="shared" si="8"/>
        <v>0</v>
      </c>
      <c r="G31" s="187">
        <f t="shared" ref="G31:H31" si="9">SUM(G29:G30)</f>
        <v>0</v>
      </c>
      <c r="H31" s="187">
        <f t="shared" si="9"/>
        <v>0</v>
      </c>
      <c r="I31" s="404"/>
      <c r="W31" s="42"/>
    </row>
    <row r="32" spans="2:23" x14ac:dyDescent="0.15">
      <c r="B32" s="40" t="s">
        <v>130</v>
      </c>
      <c r="C32" s="118"/>
      <c r="D32" s="192">
        <f>+D24+D28-D31</f>
        <v>0</v>
      </c>
      <c r="E32" s="193">
        <f t="shared" ref="E32:F32" si="10">+E24+E28-E31</f>
        <v>0</v>
      </c>
      <c r="F32" s="172">
        <f t="shared" si="10"/>
        <v>0</v>
      </c>
      <c r="G32" s="193">
        <f t="shared" ref="G32:H32" si="11">+G24+G28-G31</f>
        <v>0</v>
      </c>
      <c r="H32" s="193">
        <f t="shared" si="11"/>
        <v>0</v>
      </c>
      <c r="I32" s="223"/>
      <c r="W32" s="42"/>
    </row>
    <row r="33" spans="2:23" x14ac:dyDescent="0.15">
      <c r="B33" s="43" t="s">
        <v>131</v>
      </c>
      <c r="C33" s="117"/>
      <c r="D33" s="356">
        <f>+'1.現状分析'!Q33</f>
        <v>0</v>
      </c>
      <c r="E33" s="357">
        <f>+'1.現状分析'!R33</f>
        <v>0</v>
      </c>
      <c r="F33" s="358">
        <f>+'1.現状分析'!S33</f>
        <v>0</v>
      </c>
      <c r="G33" s="187">
        <f>+'4.月次損益・資金繰り予定表'!AC35</f>
        <v>0</v>
      </c>
      <c r="H33" s="187">
        <f>+'4.月次損益・資金繰り予定表'!AD35</f>
        <v>0</v>
      </c>
      <c r="I33" s="404"/>
      <c r="W33" s="42"/>
    </row>
    <row r="34" spans="2:23" x14ac:dyDescent="0.15">
      <c r="B34" s="43" t="s">
        <v>132</v>
      </c>
      <c r="C34" s="117"/>
      <c r="D34" s="356">
        <f>+'1.現状分析'!Q34</f>
        <v>0</v>
      </c>
      <c r="E34" s="357">
        <f>+'1.現状分析'!R34</f>
        <v>0</v>
      </c>
      <c r="F34" s="358">
        <f>+'1.現状分析'!S34</f>
        <v>0</v>
      </c>
      <c r="G34" s="187">
        <f>+'4.月次損益・資金繰り予定表'!AC36</f>
        <v>0</v>
      </c>
      <c r="H34" s="187">
        <f>+'4.月次損益・資金繰り予定表'!AD36</f>
        <v>0</v>
      </c>
      <c r="I34" s="404"/>
      <c r="W34" s="42"/>
    </row>
    <row r="35" spans="2:23" x14ac:dyDescent="0.15">
      <c r="B35" s="40" t="s">
        <v>133</v>
      </c>
      <c r="C35" s="118"/>
      <c r="D35" s="192">
        <f>+D32+D33-D34</f>
        <v>0</v>
      </c>
      <c r="E35" s="193">
        <f>+E32+E33-E34</f>
        <v>0</v>
      </c>
      <c r="F35" s="172">
        <f>+F32+F33-F34</f>
        <v>0</v>
      </c>
      <c r="G35" s="193">
        <f t="shared" ref="G35:H35" si="12">+G32+G33-G34</f>
        <v>0</v>
      </c>
      <c r="H35" s="193">
        <f t="shared" si="12"/>
        <v>0</v>
      </c>
      <c r="I35" s="223"/>
      <c r="W35" s="42"/>
    </row>
    <row r="36" spans="2:23" x14ac:dyDescent="0.15">
      <c r="B36" s="43" t="s">
        <v>134</v>
      </c>
      <c r="C36" s="117"/>
      <c r="D36" s="356">
        <f>+'1.現状分析'!Q36</f>
        <v>0</v>
      </c>
      <c r="E36" s="357">
        <f>+'1.現状分析'!R36</f>
        <v>0</v>
      </c>
      <c r="F36" s="358">
        <f>+'1.現状分析'!S36</f>
        <v>0</v>
      </c>
      <c r="G36" s="187">
        <f>+'4.月次損益・資金繰り予定表'!AC38</f>
        <v>0</v>
      </c>
      <c r="H36" s="187">
        <f>+'4.月次損益・資金繰り予定表'!AD38</f>
        <v>0</v>
      </c>
      <c r="I36" s="404"/>
      <c r="W36" s="42"/>
    </row>
    <row r="37" spans="2:23" x14ac:dyDescent="0.15">
      <c r="B37" s="176" t="s">
        <v>65</v>
      </c>
      <c r="C37" s="118"/>
      <c r="D37" s="192">
        <f>+D35-D36</f>
        <v>0</v>
      </c>
      <c r="E37" s="193">
        <f>+E35-E36</f>
        <v>0</v>
      </c>
      <c r="F37" s="172">
        <f>+F35-F36</f>
        <v>0</v>
      </c>
      <c r="G37" s="193">
        <f t="shared" ref="G37:H37" si="13">+G35-G36</f>
        <v>0</v>
      </c>
      <c r="H37" s="193">
        <f t="shared" si="13"/>
        <v>0</v>
      </c>
      <c r="I37" s="223"/>
      <c r="W37" s="42"/>
    </row>
    <row r="38" spans="2:23" ht="13.5" customHeight="1" x14ac:dyDescent="0.15">
      <c r="F38" s="45"/>
      <c r="G38" s="221"/>
      <c r="H38" s="221"/>
      <c r="W38" s="42"/>
    </row>
    <row r="39" spans="2:23" x14ac:dyDescent="0.15">
      <c r="B39" s="174" t="s">
        <v>66</v>
      </c>
      <c r="C39" s="174"/>
      <c r="D39" s="174"/>
      <c r="E39" s="174"/>
      <c r="F39" s="174"/>
      <c r="G39" s="221"/>
      <c r="H39" s="221"/>
      <c r="W39" s="42"/>
    </row>
    <row r="40" spans="2:23" x14ac:dyDescent="0.15">
      <c r="B40" s="177" t="s">
        <v>67</v>
      </c>
      <c r="C40" s="118"/>
      <c r="D40" s="385"/>
      <c r="E40" s="386"/>
      <c r="F40" s="387"/>
      <c r="G40" s="386"/>
      <c r="H40" s="386"/>
      <c r="I40" s="222"/>
      <c r="W40" s="42"/>
    </row>
    <row r="41" spans="2:23" x14ac:dyDescent="0.15">
      <c r="B41" s="177" t="s">
        <v>68</v>
      </c>
      <c r="C41" s="118"/>
      <c r="D41" s="385"/>
      <c r="E41" s="386"/>
      <c r="F41" s="387"/>
      <c r="G41" s="386"/>
      <c r="H41" s="386"/>
      <c r="I41" s="223"/>
      <c r="W41" s="42"/>
    </row>
    <row r="42" spans="2:23" x14ac:dyDescent="0.15">
      <c r="F42" s="45"/>
      <c r="G42" s="221"/>
      <c r="H42" s="221"/>
      <c r="W42" s="42"/>
    </row>
    <row r="43" spans="2:23" x14ac:dyDescent="0.15">
      <c r="B43" s="174" t="s">
        <v>69</v>
      </c>
      <c r="C43" s="174"/>
      <c r="D43" s="174"/>
      <c r="E43" s="174"/>
      <c r="F43" s="174"/>
      <c r="G43" s="221"/>
      <c r="H43" s="221"/>
      <c r="W43" s="42"/>
    </row>
    <row r="44" spans="2:23" x14ac:dyDescent="0.15">
      <c r="B44" s="178" t="s">
        <v>70</v>
      </c>
      <c r="C44" s="179"/>
      <c r="D44" s="194" t="e">
        <f t="shared" ref="D44:H46" si="14">+D6/D$5</f>
        <v>#DIV/0!</v>
      </c>
      <c r="E44" s="195" t="e">
        <f t="shared" si="14"/>
        <v>#DIV/0!</v>
      </c>
      <c r="F44" s="196" t="e">
        <f t="shared" si="14"/>
        <v>#DIV/0!</v>
      </c>
      <c r="G44" s="194" t="e">
        <f t="shared" si="14"/>
        <v>#DIV/0!</v>
      </c>
      <c r="H44" s="195" t="e">
        <f t="shared" si="14"/>
        <v>#DIV/0!</v>
      </c>
      <c r="I44" s="46"/>
      <c r="W44" s="42"/>
    </row>
    <row r="45" spans="2:23" x14ac:dyDescent="0.15">
      <c r="B45" s="180" t="s">
        <v>71</v>
      </c>
      <c r="C45" s="181"/>
      <c r="D45" s="197" t="e">
        <f t="shared" si="14"/>
        <v>#DIV/0!</v>
      </c>
      <c r="E45" s="198" t="e">
        <f t="shared" si="14"/>
        <v>#DIV/0!</v>
      </c>
      <c r="F45" s="199" t="e">
        <f t="shared" si="14"/>
        <v>#DIV/0!</v>
      </c>
      <c r="G45" s="197" t="e">
        <f t="shared" si="14"/>
        <v>#DIV/0!</v>
      </c>
      <c r="H45" s="198" t="e">
        <f t="shared" si="14"/>
        <v>#DIV/0!</v>
      </c>
      <c r="I45" s="47"/>
      <c r="W45" s="42"/>
    </row>
    <row r="46" spans="2:23" x14ac:dyDescent="0.15">
      <c r="B46" s="180" t="s">
        <v>72</v>
      </c>
      <c r="C46" s="181"/>
      <c r="D46" s="197" t="e">
        <f t="shared" si="14"/>
        <v>#DIV/0!</v>
      </c>
      <c r="E46" s="198" t="e">
        <f t="shared" si="14"/>
        <v>#DIV/0!</v>
      </c>
      <c r="F46" s="199" t="e">
        <f t="shared" si="14"/>
        <v>#DIV/0!</v>
      </c>
      <c r="G46" s="197" t="e">
        <f t="shared" si="14"/>
        <v>#DIV/0!</v>
      </c>
      <c r="H46" s="198" t="e">
        <f t="shared" si="14"/>
        <v>#DIV/0!</v>
      </c>
      <c r="I46" s="47"/>
      <c r="W46" s="42"/>
    </row>
    <row r="47" spans="2:23" x14ac:dyDescent="0.15">
      <c r="B47" s="182" t="s">
        <v>45</v>
      </c>
      <c r="C47" s="181"/>
      <c r="D47" s="272"/>
      <c r="E47" s="273"/>
      <c r="F47" s="274"/>
      <c r="G47" s="272"/>
      <c r="H47" s="273"/>
      <c r="I47" s="47"/>
      <c r="W47" s="42"/>
    </row>
    <row r="48" spans="2:23" x14ac:dyDescent="0.15">
      <c r="B48" s="183"/>
      <c r="C48" s="184"/>
      <c r="D48" s="275"/>
      <c r="E48" s="276"/>
      <c r="F48" s="277"/>
      <c r="G48" s="275"/>
      <c r="H48" s="276"/>
      <c r="I48" s="48"/>
      <c r="W48" s="42"/>
    </row>
    <row r="49" spans="2:23" x14ac:dyDescent="0.15">
      <c r="B49" s="174"/>
      <c r="C49" s="174"/>
      <c r="D49" s="373"/>
      <c r="E49" s="373"/>
      <c r="F49" s="373"/>
      <c r="G49" s="229"/>
      <c r="H49" s="229"/>
      <c r="W49" s="42"/>
    </row>
    <row r="50" spans="2:23" x14ac:dyDescent="0.15">
      <c r="B50" s="174" t="s">
        <v>73</v>
      </c>
      <c r="C50" s="174"/>
      <c r="D50" s="373"/>
      <c r="E50" s="373"/>
      <c r="F50" s="373"/>
      <c r="G50" s="229"/>
      <c r="H50" s="229"/>
      <c r="W50" s="42"/>
    </row>
    <row r="51" spans="2:23" x14ac:dyDescent="0.15">
      <c r="B51" s="230" t="s">
        <v>45</v>
      </c>
      <c r="C51" s="179"/>
      <c r="D51" s="278"/>
      <c r="E51" s="279"/>
      <c r="F51" s="280"/>
      <c r="G51" s="297"/>
      <c r="H51" s="298"/>
      <c r="I51" s="46"/>
      <c r="W51" s="42"/>
    </row>
    <row r="52" spans="2:23" ht="12" customHeight="1" x14ac:dyDescent="0.15">
      <c r="B52" s="180"/>
      <c r="C52" s="181"/>
      <c r="D52" s="281"/>
      <c r="E52" s="282"/>
      <c r="F52" s="283"/>
      <c r="G52" s="272"/>
      <c r="H52" s="273"/>
      <c r="I52" s="47"/>
      <c r="W52" s="42"/>
    </row>
    <row r="53" spans="2:23" x14ac:dyDescent="0.15">
      <c r="B53" s="183"/>
      <c r="C53" s="184"/>
      <c r="D53" s="285"/>
      <c r="E53" s="286"/>
      <c r="F53" s="287"/>
      <c r="G53" s="275"/>
      <c r="H53" s="276"/>
      <c r="I53" s="48"/>
      <c r="W53" s="42"/>
    </row>
    <row r="54" spans="2:23" x14ac:dyDescent="0.15">
      <c r="B54" s="159"/>
      <c r="D54" s="229"/>
      <c r="E54" s="229"/>
      <c r="F54" s="229"/>
      <c r="G54" s="229"/>
      <c r="H54" s="229"/>
      <c r="W54" s="42"/>
    </row>
    <row r="55" spans="2:23" x14ac:dyDescent="0.15">
      <c r="B55" s="19" t="s">
        <v>135</v>
      </c>
      <c r="F55" s="45"/>
      <c r="G55" s="221"/>
      <c r="H55" s="221"/>
      <c r="I55" s="148" t="s">
        <v>82</v>
      </c>
      <c r="W55" s="42"/>
    </row>
    <row r="56" spans="2:23" x14ac:dyDescent="0.15">
      <c r="B56" s="388" t="s">
        <v>216</v>
      </c>
      <c r="C56" s="389"/>
      <c r="D56" s="394"/>
      <c r="E56" s="395"/>
      <c r="F56" s="396"/>
      <c r="G56" s="395"/>
      <c r="H56" s="395"/>
      <c r="I56" s="160"/>
      <c r="W56" s="42"/>
    </row>
    <row r="57" spans="2:23" x14ac:dyDescent="0.15">
      <c r="B57" s="390" t="s">
        <v>217</v>
      </c>
      <c r="C57" s="391"/>
      <c r="D57" s="299"/>
      <c r="E57" s="300"/>
      <c r="F57" s="301"/>
      <c r="G57" s="300"/>
      <c r="H57" s="300"/>
      <c r="I57" s="161"/>
      <c r="W57" s="42"/>
    </row>
    <row r="58" spans="2:23" x14ac:dyDescent="0.15">
      <c r="B58" s="390" t="s">
        <v>218</v>
      </c>
      <c r="C58" s="391"/>
      <c r="D58" s="299"/>
      <c r="E58" s="300"/>
      <c r="F58" s="301"/>
      <c r="G58" s="300"/>
      <c r="H58" s="300"/>
      <c r="I58" s="161"/>
      <c r="W58" s="42"/>
    </row>
    <row r="59" spans="2:23" x14ac:dyDescent="0.15">
      <c r="B59" s="392" t="s">
        <v>219</v>
      </c>
      <c r="C59" s="393"/>
      <c r="D59" s="225">
        <f>+D56-D57+D58</f>
        <v>0</v>
      </c>
      <c r="E59" s="348">
        <f t="shared" ref="E59:H59" si="15">+E56-E57+E58</f>
        <v>0</v>
      </c>
      <c r="F59" s="349">
        <f t="shared" si="15"/>
        <v>0</v>
      </c>
      <c r="G59" s="348">
        <f t="shared" si="15"/>
        <v>0</v>
      </c>
      <c r="H59" s="348">
        <f t="shared" si="15"/>
        <v>0</v>
      </c>
      <c r="I59" s="151"/>
    </row>
    <row r="60" spans="2:23" x14ac:dyDescent="0.15">
      <c r="B60" s="390" t="s">
        <v>220</v>
      </c>
      <c r="C60" s="391"/>
      <c r="D60" s="299"/>
      <c r="E60" s="300"/>
      <c r="F60" s="301"/>
      <c r="G60" s="300"/>
      <c r="H60" s="300"/>
      <c r="I60" s="161"/>
    </row>
    <row r="61" spans="2:23" x14ac:dyDescent="0.15">
      <c r="B61" s="390" t="s">
        <v>221</v>
      </c>
      <c r="C61" s="391"/>
      <c r="D61" s="299"/>
      <c r="E61" s="300"/>
      <c r="F61" s="301"/>
      <c r="G61" s="300"/>
      <c r="H61" s="300"/>
      <c r="I61" s="161"/>
    </row>
    <row r="62" spans="2:23" x14ac:dyDescent="0.15">
      <c r="B62" s="392" t="s">
        <v>222</v>
      </c>
      <c r="C62" s="393"/>
      <c r="D62" s="225">
        <f t="shared" ref="D62:H62" si="16">+D59+D60-D61</f>
        <v>0</v>
      </c>
      <c r="E62" s="348">
        <f t="shared" si="16"/>
        <v>0</v>
      </c>
      <c r="F62" s="349">
        <f t="shared" si="16"/>
        <v>0</v>
      </c>
      <c r="G62" s="348">
        <f t="shared" si="16"/>
        <v>0</v>
      </c>
      <c r="H62" s="348">
        <f t="shared" si="16"/>
        <v>0</v>
      </c>
      <c r="I62" s="151"/>
    </row>
    <row r="63" spans="2:23" x14ac:dyDescent="0.15">
      <c r="B63" s="159"/>
      <c r="F63" s="45"/>
      <c r="G63" s="45"/>
      <c r="H63" s="45"/>
    </row>
    <row r="64" spans="2:23" x14ac:dyDescent="0.15">
      <c r="B64" s="159" t="s">
        <v>136</v>
      </c>
      <c r="I64" s="148" t="s">
        <v>82</v>
      </c>
    </row>
    <row r="65" spans="2:9" x14ac:dyDescent="0.15">
      <c r="B65" s="149" t="s">
        <v>137</v>
      </c>
      <c r="C65" s="104"/>
      <c r="D65" s="302"/>
      <c r="E65" s="375"/>
      <c r="F65" s="376"/>
      <c r="G65" s="348">
        <f>+'4.月次損益・資金繰り予定表'!AC87</f>
        <v>0</v>
      </c>
      <c r="H65" s="348">
        <f>+'4.月次損益・資金繰り予定表'!AD87</f>
        <v>0</v>
      </c>
      <c r="I65" s="411" t="s">
        <v>228</v>
      </c>
    </row>
    <row r="66" spans="2:9" x14ac:dyDescent="0.15">
      <c r="B66" s="43" t="s">
        <v>138</v>
      </c>
      <c r="C66" s="150"/>
      <c r="D66" s="374"/>
      <c r="E66" s="375"/>
      <c r="F66" s="376"/>
      <c r="G66" s="348">
        <f>+F66+G60-G61</f>
        <v>0</v>
      </c>
      <c r="H66" s="348">
        <f t="shared" ref="H66" si="17">+G66+H60-H61</f>
        <v>0</v>
      </c>
      <c r="I66" s="233"/>
    </row>
    <row r="67" spans="2:9" x14ac:dyDescent="0.15">
      <c r="B67" s="151" t="s">
        <v>139</v>
      </c>
      <c r="C67" s="149"/>
      <c r="D67" s="302"/>
      <c r="E67" s="375"/>
      <c r="F67" s="376"/>
      <c r="G67" s="350"/>
      <c r="H67" s="350"/>
      <c r="I67" s="233"/>
    </row>
    <row r="68" spans="2:9" x14ac:dyDescent="0.15">
      <c r="B68" s="151" t="s">
        <v>140</v>
      </c>
      <c r="C68" s="149"/>
      <c r="D68" s="302"/>
      <c r="E68" s="375"/>
      <c r="F68" s="376"/>
      <c r="G68" s="350"/>
      <c r="H68" s="350"/>
      <c r="I68" s="233"/>
    </row>
    <row r="69" spans="2:9" x14ac:dyDescent="0.15">
      <c r="B69" s="151" t="s">
        <v>141</v>
      </c>
      <c r="C69" s="149"/>
      <c r="D69" s="302"/>
      <c r="E69" s="375"/>
      <c r="F69" s="376"/>
      <c r="G69" s="350"/>
      <c r="H69" s="350"/>
      <c r="I69" s="233"/>
    </row>
    <row r="70" spans="2:9" x14ac:dyDescent="0.15">
      <c r="B70" s="43" t="s">
        <v>142</v>
      </c>
      <c r="C70" s="150"/>
      <c r="D70" s="302"/>
      <c r="E70" s="375"/>
      <c r="F70" s="376"/>
      <c r="G70" s="348">
        <f>+F70+G37</f>
        <v>0</v>
      </c>
      <c r="H70" s="348">
        <f t="shared" ref="H70" si="18">+G70+H37</f>
        <v>0</v>
      </c>
      <c r="I70" s="233" t="s">
        <v>143</v>
      </c>
    </row>
  </sheetData>
  <mergeCells count="1">
    <mergeCell ref="I3:I4"/>
  </mergeCells>
  <phoneticPr fontId="6"/>
  <printOptions horizontalCentered="1"/>
  <pageMargins left="0.39370078740157483" right="0.39370078740157483" top="0.59055118110236227" bottom="0.59055118110236227" header="0.11811023622047245" footer="0.11811023622047245"/>
  <pageSetup paperSize="8" scale="95" orientation="landscape" cellComments="asDisplayed" r:id="rId1"/>
  <headerFooter scaleWithDoc="0" alignWithMargins="0">
    <oddHeader>&amp;C&amp;A</oddHeader>
    <oddFooter xml:space="preserve">&amp;R&amp;14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AE96"/>
  <sheetViews>
    <sheetView showGridLines="0" view="pageBreakPreview" zoomScaleNormal="90" zoomScaleSheetLayoutView="100" workbookViewId="0">
      <pane xSplit="3" ySplit="6" topLeftCell="D7" activePane="bottomRight" state="frozen"/>
      <selection pane="topRight"/>
      <selection pane="bottomLeft"/>
      <selection pane="bottomRight"/>
    </sheetView>
  </sheetViews>
  <sheetFormatPr defaultColWidth="8.875" defaultRowHeight="12.75" x14ac:dyDescent="0.15"/>
  <cols>
    <col min="1" max="1" width="1.5" style="55" customWidth="1"/>
    <col min="2" max="2" width="6.125" style="55" customWidth="1"/>
    <col min="3" max="3" width="26.625" style="55" customWidth="1"/>
    <col min="4" max="4" width="8.75" style="55" customWidth="1"/>
    <col min="5" max="5" width="8.75" style="56" customWidth="1"/>
    <col min="6" max="6" width="8.75" style="57" customWidth="1"/>
    <col min="7" max="8" width="8.75" style="58" customWidth="1"/>
    <col min="9" max="15" width="8.75" style="57" customWidth="1"/>
    <col min="16" max="16" width="8.75" style="55" customWidth="1"/>
    <col min="17" max="17" width="8.75" style="56" customWidth="1"/>
    <col min="18" max="18" width="8.75" style="57" customWidth="1"/>
    <col min="19" max="20" width="8.75" style="58" customWidth="1"/>
    <col min="21" max="27" width="8.75" style="57" customWidth="1"/>
    <col min="28" max="28" width="2.75" style="55" customWidth="1"/>
    <col min="29" max="30" width="10" style="57" customWidth="1"/>
    <col min="31" max="31" width="3" style="55" customWidth="1"/>
    <col min="32" max="16384" width="8.875" style="55"/>
  </cols>
  <sheetData>
    <row r="1" spans="2:30" ht="9" customHeight="1" x14ac:dyDescent="0.15"/>
    <row r="2" spans="2:30" x14ac:dyDescent="0.15">
      <c r="B2" s="100" t="s">
        <v>144</v>
      </c>
    </row>
    <row r="3" spans="2:30" x14ac:dyDescent="0.15">
      <c r="B3" s="100" t="s">
        <v>27</v>
      </c>
      <c r="AC3" s="488"/>
      <c r="AD3" s="488"/>
    </row>
    <row r="4" spans="2:30" ht="13.5" customHeight="1" x14ac:dyDescent="0.15">
      <c r="B4" s="496" t="s">
        <v>145</v>
      </c>
      <c r="C4" s="497"/>
      <c r="D4" s="491" t="str">
        <f>+'基礎情報（入力データ）'!E11&amp;"（"&amp;'基礎情報（入力データ）'!E12&amp;"期）"</f>
        <v>計画0期（2022/3期）</v>
      </c>
      <c r="E4" s="492"/>
      <c r="F4" s="492"/>
      <c r="G4" s="492"/>
      <c r="H4" s="492"/>
      <c r="I4" s="492"/>
      <c r="J4" s="492"/>
      <c r="K4" s="492"/>
      <c r="L4" s="492"/>
      <c r="M4" s="492"/>
      <c r="N4" s="492"/>
      <c r="O4" s="493"/>
      <c r="P4" s="491" t="str">
        <f>+'基礎情報（入力データ）'!F11&amp;"（"&amp;'基礎情報（入力データ）'!F12&amp;"期）"</f>
        <v>計画1期（2023/3期）</v>
      </c>
      <c r="Q4" s="492"/>
      <c r="R4" s="492"/>
      <c r="S4" s="492"/>
      <c r="T4" s="492"/>
      <c r="U4" s="492"/>
      <c r="V4" s="492"/>
      <c r="W4" s="492"/>
      <c r="X4" s="492"/>
      <c r="Y4" s="492"/>
      <c r="Z4" s="492"/>
      <c r="AA4" s="493"/>
      <c r="AC4" s="489" t="s">
        <v>146</v>
      </c>
      <c r="AD4" s="490"/>
    </row>
    <row r="5" spans="2:30" x14ac:dyDescent="0.15">
      <c r="B5" s="498"/>
      <c r="C5" s="499"/>
      <c r="D5" s="502" t="s">
        <v>147</v>
      </c>
      <c r="E5" s="503"/>
      <c r="F5" s="503"/>
      <c r="G5" s="503"/>
      <c r="H5" s="503"/>
      <c r="I5" s="504"/>
      <c r="J5" s="505" t="s">
        <v>148</v>
      </c>
      <c r="K5" s="506"/>
      <c r="L5" s="506"/>
      <c r="M5" s="506"/>
      <c r="N5" s="506"/>
      <c r="O5" s="507"/>
      <c r="P5" s="505" t="s">
        <v>149</v>
      </c>
      <c r="Q5" s="506"/>
      <c r="R5" s="506"/>
      <c r="S5" s="506"/>
      <c r="T5" s="506"/>
      <c r="U5" s="506"/>
      <c r="V5" s="506"/>
      <c r="W5" s="506"/>
      <c r="X5" s="506"/>
      <c r="Y5" s="506"/>
      <c r="Z5" s="506"/>
      <c r="AA5" s="507"/>
      <c r="AC5" s="217" t="str">
        <f>'基礎情報（入力データ）'!E11</f>
        <v>計画0期</v>
      </c>
      <c r="AD5" s="218" t="str">
        <f>'基礎情報（入力データ）'!F11</f>
        <v>計画1期</v>
      </c>
    </row>
    <row r="6" spans="2:30" x14ac:dyDescent="0.15">
      <c r="B6" s="500"/>
      <c r="C6" s="501"/>
      <c r="D6" s="60" t="s">
        <v>150</v>
      </c>
      <c r="E6" s="61" t="s">
        <v>151</v>
      </c>
      <c r="F6" s="61" t="s">
        <v>152</v>
      </c>
      <c r="G6" s="61" t="s">
        <v>153</v>
      </c>
      <c r="H6" s="61" t="s">
        <v>154</v>
      </c>
      <c r="I6" s="62" t="s">
        <v>155</v>
      </c>
      <c r="J6" s="60" t="s">
        <v>156</v>
      </c>
      <c r="K6" s="61" t="s">
        <v>157</v>
      </c>
      <c r="L6" s="61" t="s">
        <v>158</v>
      </c>
      <c r="M6" s="61" t="s">
        <v>159</v>
      </c>
      <c r="N6" s="61" t="s">
        <v>160</v>
      </c>
      <c r="O6" s="62" t="s">
        <v>161</v>
      </c>
      <c r="P6" s="214" t="s">
        <v>162</v>
      </c>
      <c r="Q6" s="215" t="s">
        <v>163</v>
      </c>
      <c r="R6" s="215" t="s">
        <v>164</v>
      </c>
      <c r="S6" s="215" t="s">
        <v>165</v>
      </c>
      <c r="T6" s="215" t="s">
        <v>166</v>
      </c>
      <c r="U6" s="215" t="s">
        <v>167</v>
      </c>
      <c r="V6" s="215" t="s">
        <v>168</v>
      </c>
      <c r="W6" s="215" t="s">
        <v>169</v>
      </c>
      <c r="X6" s="215" t="s">
        <v>170</v>
      </c>
      <c r="Y6" s="215" t="s">
        <v>171</v>
      </c>
      <c r="Z6" s="215" t="s">
        <v>172</v>
      </c>
      <c r="AA6" s="216" t="s">
        <v>173</v>
      </c>
      <c r="AC6" s="219" t="str">
        <f>'基礎情報（入力データ）'!E12&amp;"期"</f>
        <v>2022/3期</v>
      </c>
      <c r="AD6" s="220" t="str">
        <f>'基礎情報（入力データ）'!F12&amp;"期"</f>
        <v>2023/3期</v>
      </c>
    </row>
    <row r="7" spans="2:30" x14ac:dyDescent="0.15">
      <c r="B7" s="149" t="s">
        <v>116</v>
      </c>
      <c r="C7" s="117"/>
      <c r="D7" s="303"/>
      <c r="E7" s="304"/>
      <c r="F7" s="304"/>
      <c r="G7" s="304"/>
      <c r="H7" s="304"/>
      <c r="I7" s="305"/>
      <c r="J7" s="303"/>
      <c r="K7" s="304"/>
      <c r="L7" s="304"/>
      <c r="M7" s="304"/>
      <c r="N7" s="304"/>
      <c r="O7" s="305"/>
      <c r="P7" s="303"/>
      <c r="Q7" s="304"/>
      <c r="R7" s="304"/>
      <c r="S7" s="304"/>
      <c r="T7" s="304"/>
      <c r="U7" s="304"/>
      <c r="V7" s="304"/>
      <c r="W7" s="304"/>
      <c r="X7" s="304"/>
      <c r="Y7" s="304"/>
      <c r="Z7" s="304"/>
      <c r="AA7" s="305"/>
      <c r="AC7" s="200">
        <f>SUM(D7:O7)</f>
        <v>0</v>
      </c>
      <c r="AD7" s="201">
        <f>SUM(P7:AA7)</f>
        <v>0</v>
      </c>
    </row>
    <row r="8" spans="2:30" x14ac:dyDescent="0.15">
      <c r="B8" s="44"/>
      <c r="C8" s="46" t="s">
        <v>117</v>
      </c>
      <c r="D8" s="306"/>
      <c r="E8" s="307"/>
      <c r="F8" s="307"/>
      <c r="G8" s="307"/>
      <c r="H8" s="307"/>
      <c r="I8" s="308"/>
      <c r="J8" s="306"/>
      <c r="K8" s="307"/>
      <c r="L8" s="307"/>
      <c r="M8" s="307"/>
      <c r="N8" s="307"/>
      <c r="O8" s="308"/>
      <c r="P8" s="306"/>
      <c r="Q8" s="307"/>
      <c r="R8" s="307"/>
      <c r="S8" s="307"/>
      <c r="T8" s="307"/>
      <c r="U8" s="307"/>
      <c r="V8" s="307"/>
      <c r="W8" s="307"/>
      <c r="X8" s="307"/>
      <c r="Y8" s="307"/>
      <c r="Z8" s="307"/>
      <c r="AA8" s="308"/>
      <c r="AC8" s="202">
        <f t="shared" ref="AC8:AC15" si="0">SUM(D8:O8)</f>
        <v>0</v>
      </c>
      <c r="AD8" s="109">
        <f t="shared" ref="AD8:AD15" si="1">SUM(P8:AA8)</f>
        <v>0</v>
      </c>
    </row>
    <row r="9" spans="2:30" x14ac:dyDescent="0.15">
      <c r="B9" s="42"/>
      <c r="C9" s="47" t="s">
        <v>36</v>
      </c>
      <c r="D9" s="309"/>
      <c r="E9" s="310"/>
      <c r="F9" s="310"/>
      <c r="G9" s="310"/>
      <c r="H9" s="310"/>
      <c r="I9" s="311"/>
      <c r="J9" s="309"/>
      <c r="K9" s="310"/>
      <c r="L9" s="310"/>
      <c r="M9" s="310"/>
      <c r="N9" s="310"/>
      <c r="O9" s="311"/>
      <c r="P9" s="309"/>
      <c r="Q9" s="310"/>
      <c r="R9" s="310"/>
      <c r="S9" s="310"/>
      <c r="T9" s="310"/>
      <c r="U9" s="310"/>
      <c r="V9" s="310"/>
      <c r="W9" s="310"/>
      <c r="X9" s="310"/>
      <c r="Y9" s="310"/>
      <c r="Z9" s="310"/>
      <c r="AA9" s="311"/>
      <c r="AC9" s="203">
        <f t="shared" si="0"/>
        <v>0</v>
      </c>
      <c r="AD9" s="105">
        <f t="shared" si="1"/>
        <v>0</v>
      </c>
    </row>
    <row r="10" spans="2:30" x14ac:dyDescent="0.15">
      <c r="B10" s="42"/>
      <c r="C10" s="167" t="s">
        <v>38</v>
      </c>
      <c r="D10" s="309"/>
      <c r="E10" s="310"/>
      <c r="F10" s="310"/>
      <c r="G10" s="310"/>
      <c r="H10" s="310"/>
      <c r="I10" s="311"/>
      <c r="J10" s="309"/>
      <c r="K10" s="310"/>
      <c r="L10" s="310"/>
      <c r="M10" s="310"/>
      <c r="N10" s="310"/>
      <c r="O10" s="311"/>
      <c r="P10" s="309"/>
      <c r="Q10" s="310"/>
      <c r="R10" s="310"/>
      <c r="S10" s="310"/>
      <c r="T10" s="310"/>
      <c r="U10" s="310"/>
      <c r="V10" s="310"/>
      <c r="W10" s="310"/>
      <c r="X10" s="310"/>
      <c r="Y10" s="310"/>
      <c r="Z10" s="310"/>
      <c r="AA10" s="311"/>
      <c r="AC10" s="203">
        <f t="shared" si="0"/>
        <v>0</v>
      </c>
      <c r="AD10" s="105">
        <f t="shared" si="1"/>
        <v>0</v>
      </c>
    </row>
    <row r="11" spans="2:30" x14ac:dyDescent="0.15">
      <c r="B11" s="42"/>
      <c r="C11" s="167" t="s">
        <v>41</v>
      </c>
      <c r="D11" s="309"/>
      <c r="E11" s="310"/>
      <c r="F11" s="310"/>
      <c r="G11" s="310"/>
      <c r="H11" s="310"/>
      <c r="I11" s="311"/>
      <c r="J11" s="309"/>
      <c r="K11" s="310"/>
      <c r="L11" s="310"/>
      <c r="M11" s="310"/>
      <c r="N11" s="310"/>
      <c r="O11" s="311"/>
      <c r="P11" s="309"/>
      <c r="Q11" s="310"/>
      <c r="R11" s="310"/>
      <c r="S11" s="310"/>
      <c r="T11" s="310"/>
      <c r="U11" s="310"/>
      <c r="V11" s="310"/>
      <c r="W11" s="310"/>
      <c r="X11" s="310"/>
      <c r="Y11" s="310"/>
      <c r="Z11" s="310"/>
      <c r="AA11" s="311"/>
      <c r="AC11" s="203">
        <f t="shared" si="0"/>
        <v>0</v>
      </c>
      <c r="AD11" s="105">
        <f t="shared" si="1"/>
        <v>0</v>
      </c>
    </row>
    <row r="12" spans="2:30" x14ac:dyDescent="0.15">
      <c r="B12" s="42"/>
      <c r="C12" s="167" t="s">
        <v>43</v>
      </c>
      <c r="D12" s="309"/>
      <c r="E12" s="310"/>
      <c r="F12" s="310"/>
      <c r="G12" s="310"/>
      <c r="H12" s="310"/>
      <c r="I12" s="311"/>
      <c r="J12" s="309"/>
      <c r="K12" s="310"/>
      <c r="L12" s="310"/>
      <c r="M12" s="310"/>
      <c r="N12" s="310"/>
      <c r="O12" s="311"/>
      <c r="P12" s="309"/>
      <c r="Q12" s="310"/>
      <c r="R12" s="310"/>
      <c r="S12" s="310"/>
      <c r="T12" s="310"/>
      <c r="U12" s="310"/>
      <c r="V12" s="310"/>
      <c r="W12" s="310"/>
      <c r="X12" s="310"/>
      <c r="Y12" s="310"/>
      <c r="Z12" s="310"/>
      <c r="AA12" s="311"/>
      <c r="AC12" s="203">
        <f t="shared" si="0"/>
        <v>0</v>
      </c>
      <c r="AD12" s="105">
        <f t="shared" si="1"/>
        <v>0</v>
      </c>
    </row>
    <row r="13" spans="2:30" x14ac:dyDescent="0.15">
      <c r="B13" s="42"/>
      <c r="C13" s="167" t="s">
        <v>44</v>
      </c>
      <c r="D13" s="309"/>
      <c r="E13" s="310"/>
      <c r="F13" s="310"/>
      <c r="G13" s="310"/>
      <c r="H13" s="310"/>
      <c r="I13" s="311"/>
      <c r="J13" s="309"/>
      <c r="K13" s="310"/>
      <c r="L13" s="310"/>
      <c r="M13" s="310"/>
      <c r="N13" s="310"/>
      <c r="O13" s="311"/>
      <c r="P13" s="309"/>
      <c r="Q13" s="310"/>
      <c r="R13" s="310"/>
      <c r="S13" s="310"/>
      <c r="T13" s="310"/>
      <c r="U13" s="310"/>
      <c r="V13" s="310"/>
      <c r="W13" s="310"/>
      <c r="X13" s="310"/>
      <c r="Y13" s="310"/>
      <c r="Z13" s="310"/>
      <c r="AA13" s="311"/>
      <c r="AC13" s="203">
        <f t="shared" si="0"/>
        <v>0</v>
      </c>
      <c r="AD13" s="105">
        <f t="shared" si="1"/>
        <v>0</v>
      </c>
    </row>
    <row r="14" spans="2:30" x14ac:dyDescent="0.15">
      <c r="B14" s="42"/>
      <c r="C14" s="173" t="s">
        <v>45</v>
      </c>
      <c r="D14" s="312"/>
      <c r="E14" s="313"/>
      <c r="F14" s="313"/>
      <c r="G14" s="313"/>
      <c r="H14" s="313"/>
      <c r="I14" s="314"/>
      <c r="J14" s="312"/>
      <c r="K14" s="313"/>
      <c r="L14" s="313"/>
      <c r="M14" s="313"/>
      <c r="N14" s="313"/>
      <c r="O14" s="314"/>
      <c r="P14" s="312"/>
      <c r="Q14" s="313"/>
      <c r="R14" s="313"/>
      <c r="S14" s="313"/>
      <c r="T14" s="313"/>
      <c r="U14" s="313"/>
      <c r="V14" s="313"/>
      <c r="W14" s="313"/>
      <c r="X14" s="313"/>
      <c r="Y14" s="313"/>
      <c r="Z14" s="313"/>
      <c r="AA14" s="314"/>
      <c r="AC14" s="204">
        <f t="shared" si="0"/>
        <v>0</v>
      </c>
      <c r="AD14" s="169">
        <f t="shared" si="1"/>
        <v>0</v>
      </c>
    </row>
    <row r="15" spans="2:30" x14ac:dyDescent="0.15">
      <c r="B15" s="42"/>
      <c r="C15" s="48"/>
      <c r="D15" s="315"/>
      <c r="E15" s="316"/>
      <c r="F15" s="316"/>
      <c r="G15" s="316"/>
      <c r="H15" s="316"/>
      <c r="I15" s="317"/>
      <c r="J15" s="315"/>
      <c r="K15" s="316"/>
      <c r="L15" s="316"/>
      <c r="M15" s="316"/>
      <c r="N15" s="316"/>
      <c r="O15" s="317"/>
      <c r="P15" s="315"/>
      <c r="Q15" s="316"/>
      <c r="R15" s="316"/>
      <c r="S15" s="316"/>
      <c r="T15" s="316"/>
      <c r="U15" s="316"/>
      <c r="V15" s="316"/>
      <c r="W15" s="316"/>
      <c r="X15" s="316"/>
      <c r="Y15" s="316"/>
      <c r="Z15" s="316"/>
      <c r="AA15" s="317"/>
      <c r="AC15" s="205">
        <f t="shared" si="0"/>
        <v>0</v>
      </c>
      <c r="AD15" s="106">
        <f t="shared" si="1"/>
        <v>0</v>
      </c>
    </row>
    <row r="16" spans="2:30" x14ac:dyDescent="0.15">
      <c r="B16" s="43" t="s">
        <v>118</v>
      </c>
      <c r="C16" s="117"/>
      <c r="D16" s="206">
        <f t="shared" ref="D16:AA16" si="2">SUM(D8:D15)</f>
        <v>0</v>
      </c>
      <c r="E16" s="107">
        <f t="shared" si="2"/>
        <v>0</v>
      </c>
      <c r="F16" s="107">
        <f t="shared" si="2"/>
        <v>0</v>
      </c>
      <c r="G16" s="107">
        <f t="shared" si="2"/>
        <v>0</v>
      </c>
      <c r="H16" s="107">
        <f t="shared" si="2"/>
        <v>0</v>
      </c>
      <c r="I16" s="108">
        <f t="shared" si="2"/>
        <v>0</v>
      </c>
      <c r="J16" s="206">
        <f t="shared" si="2"/>
        <v>0</v>
      </c>
      <c r="K16" s="107">
        <f t="shared" si="2"/>
        <v>0</v>
      </c>
      <c r="L16" s="107">
        <f t="shared" si="2"/>
        <v>0</v>
      </c>
      <c r="M16" s="107">
        <f t="shared" si="2"/>
        <v>0</v>
      </c>
      <c r="N16" s="107">
        <f t="shared" si="2"/>
        <v>0</v>
      </c>
      <c r="O16" s="108">
        <f t="shared" si="2"/>
        <v>0</v>
      </c>
      <c r="P16" s="206">
        <f t="shared" si="2"/>
        <v>0</v>
      </c>
      <c r="Q16" s="107">
        <f t="shared" si="2"/>
        <v>0</v>
      </c>
      <c r="R16" s="107">
        <f t="shared" si="2"/>
        <v>0</v>
      </c>
      <c r="S16" s="107">
        <f t="shared" si="2"/>
        <v>0</v>
      </c>
      <c r="T16" s="107">
        <f t="shared" si="2"/>
        <v>0</v>
      </c>
      <c r="U16" s="107">
        <f t="shared" si="2"/>
        <v>0</v>
      </c>
      <c r="V16" s="107">
        <f t="shared" si="2"/>
        <v>0</v>
      </c>
      <c r="W16" s="107">
        <f t="shared" si="2"/>
        <v>0</v>
      </c>
      <c r="X16" s="107">
        <f t="shared" si="2"/>
        <v>0</v>
      </c>
      <c r="Y16" s="107">
        <f t="shared" si="2"/>
        <v>0</v>
      </c>
      <c r="Z16" s="107">
        <f t="shared" si="2"/>
        <v>0</v>
      </c>
      <c r="AA16" s="108">
        <f t="shared" si="2"/>
        <v>0</v>
      </c>
      <c r="AC16" s="206">
        <f>SUM(AC8:AC15)</f>
        <v>0</v>
      </c>
      <c r="AD16" s="108">
        <f>SUM(AD8:AD15)</f>
        <v>0</v>
      </c>
    </row>
    <row r="17" spans="2:30" x14ac:dyDescent="0.15">
      <c r="B17" s="40" t="s">
        <v>119</v>
      </c>
      <c r="C17" s="118"/>
      <c r="D17" s="207">
        <f t="shared" ref="D17:AA17" si="3">+D7-D16</f>
        <v>0</v>
      </c>
      <c r="E17" s="110">
        <f t="shared" si="3"/>
        <v>0</v>
      </c>
      <c r="F17" s="110">
        <f t="shared" si="3"/>
        <v>0</v>
      </c>
      <c r="G17" s="110">
        <f t="shared" si="3"/>
        <v>0</v>
      </c>
      <c r="H17" s="110">
        <f t="shared" si="3"/>
        <v>0</v>
      </c>
      <c r="I17" s="111">
        <f t="shared" si="3"/>
        <v>0</v>
      </c>
      <c r="J17" s="207">
        <f t="shared" si="3"/>
        <v>0</v>
      </c>
      <c r="K17" s="110">
        <f t="shared" si="3"/>
        <v>0</v>
      </c>
      <c r="L17" s="110">
        <f t="shared" si="3"/>
        <v>0</v>
      </c>
      <c r="M17" s="110">
        <f t="shared" si="3"/>
        <v>0</v>
      </c>
      <c r="N17" s="110">
        <f t="shared" si="3"/>
        <v>0</v>
      </c>
      <c r="O17" s="111">
        <f t="shared" si="3"/>
        <v>0</v>
      </c>
      <c r="P17" s="207">
        <f t="shared" si="3"/>
        <v>0</v>
      </c>
      <c r="Q17" s="110">
        <f t="shared" si="3"/>
        <v>0</v>
      </c>
      <c r="R17" s="110">
        <f t="shared" si="3"/>
        <v>0</v>
      </c>
      <c r="S17" s="110">
        <f t="shared" si="3"/>
        <v>0</v>
      </c>
      <c r="T17" s="110">
        <f t="shared" si="3"/>
        <v>0</v>
      </c>
      <c r="U17" s="110">
        <f t="shared" si="3"/>
        <v>0</v>
      </c>
      <c r="V17" s="110">
        <f t="shared" si="3"/>
        <v>0</v>
      </c>
      <c r="W17" s="110">
        <f t="shared" si="3"/>
        <v>0</v>
      </c>
      <c r="X17" s="110">
        <f t="shared" si="3"/>
        <v>0</v>
      </c>
      <c r="Y17" s="110">
        <f t="shared" si="3"/>
        <v>0</v>
      </c>
      <c r="Z17" s="110">
        <f t="shared" si="3"/>
        <v>0</v>
      </c>
      <c r="AA17" s="111">
        <f t="shared" si="3"/>
        <v>0</v>
      </c>
      <c r="AC17" s="207">
        <f>+AC7-AC16</f>
        <v>0</v>
      </c>
      <c r="AD17" s="111">
        <f>+AD7-AD16</f>
        <v>0</v>
      </c>
    </row>
    <row r="18" spans="2:30" x14ac:dyDescent="0.15">
      <c r="B18" s="40" t="s">
        <v>120</v>
      </c>
      <c r="C18" s="118"/>
      <c r="D18" s="208" t="e">
        <f t="shared" ref="D18:AA18" si="4">+D17/D7</f>
        <v>#DIV/0!</v>
      </c>
      <c r="E18" s="209" t="e">
        <f t="shared" si="4"/>
        <v>#DIV/0!</v>
      </c>
      <c r="F18" s="209" t="e">
        <f t="shared" si="4"/>
        <v>#DIV/0!</v>
      </c>
      <c r="G18" s="209" t="e">
        <f t="shared" si="4"/>
        <v>#DIV/0!</v>
      </c>
      <c r="H18" s="209" t="e">
        <f t="shared" si="4"/>
        <v>#DIV/0!</v>
      </c>
      <c r="I18" s="210" t="e">
        <f t="shared" si="4"/>
        <v>#DIV/0!</v>
      </c>
      <c r="J18" s="208" t="e">
        <f t="shared" si="4"/>
        <v>#DIV/0!</v>
      </c>
      <c r="K18" s="209" t="e">
        <f t="shared" si="4"/>
        <v>#DIV/0!</v>
      </c>
      <c r="L18" s="209" t="e">
        <f t="shared" si="4"/>
        <v>#DIV/0!</v>
      </c>
      <c r="M18" s="209" t="e">
        <f t="shared" si="4"/>
        <v>#DIV/0!</v>
      </c>
      <c r="N18" s="209" t="e">
        <f t="shared" si="4"/>
        <v>#DIV/0!</v>
      </c>
      <c r="O18" s="210" t="e">
        <f t="shared" si="4"/>
        <v>#DIV/0!</v>
      </c>
      <c r="P18" s="208" t="e">
        <f t="shared" si="4"/>
        <v>#DIV/0!</v>
      </c>
      <c r="Q18" s="209" t="e">
        <f t="shared" si="4"/>
        <v>#DIV/0!</v>
      </c>
      <c r="R18" s="209" t="e">
        <f t="shared" si="4"/>
        <v>#DIV/0!</v>
      </c>
      <c r="S18" s="209" t="e">
        <f t="shared" si="4"/>
        <v>#DIV/0!</v>
      </c>
      <c r="T18" s="209" t="e">
        <f t="shared" si="4"/>
        <v>#DIV/0!</v>
      </c>
      <c r="U18" s="209" t="e">
        <f t="shared" si="4"/>
        <v>#DIV/0!</v>
      </c>
      <c r="V18" s="209" t="e">
        <f t="shared" si="4"/>
        <v>#DIV/0!</v>
      </c>
      <c r="W18" s="209" t="e">
        <f t="shared" si="4"/>
        <v>#DIV/0!</v>
      </c>
      <c r="X18" s="209" t="e">
        <f t="shared" si="4"/>
        <v>#DIV/0!</v>
      </c>
      <c r="Y18" s="209" t="e">
        <f t="shared" si="4"/>
        <v>#DIV/0!</v>
      </c>
      <c r="Z18" s="209" t="e">
        <f t="shared" si="4"/>
        <v>#DIV/0!</v>
      </c>
      <c r="AA18" s="210" t="e">
        <f t="shared" si="4"/>
        <v>#DIV/0!</v>
      </c>
      <c r="AC18" s="208" t="e">
        <f>+AC17/AC7</f>
        <v>#DIV/0!</v>
      </c>
      <c r="AD18" s="210" t="e">
        <f>+AD17/AD7</f>
        <v>#DIV/0!</v>
      </c>
    </row>
    <row r="19" spans="2:30" x14ac:dyDescent="0.15">
      <c r="B19" s="44"/>
      <c r="C19" s="46" t="s">
        <v>121</v>
      </c>
      <c r="D19" s="306"/>
      <c r="E19" s="307"/>
      <c r="F19" s="307"/>
      <c r="G19" s="307"/>
      <c r="H19" s="307"/>
      <c r="I19" s="308"/>
      <c r="J19" s="306"/>
      <c r="K19" s="307"/>
      <c r="L19" s="307"/>
      <c r="M19" s="307"/>
      <c r="N19" s="307"/>
      <c r="O19" s="308"/>
      <c r="P19" s="306"/>
      <c r="Q19" s="307"/>
      <c r="R19" s="307"/>
      <c r="S19" s="307"/>
      <c r="T19" s="307"/>
      <c r="U19" s="307"/>
      <c r="V19" s="307"/>
      <c r="W19" s="307"/>
      <c r="X19" s="307"/>
      <c r="Y19" s="307"/>
      <c r="Z19" s="307"/>
      <c r="AA19" s="308"/>
      <c r="AC19" s="202">
        <f t="shared" ref="AC19:AC24" si="5">SUM(D19:O19)</f>
        <v>0</v>
      </c>
      <c r="AD19" s="109">
        <f t="shared" ref="AD19:AD24" si="6">SUM(P19:AA19)</f>
        <v>0</v>
      </c>
    </row>
    <row r="20" spans="2:30" x14ac:dyDescent="0.15">
      <c r="B20" s="42"/>
      <c r="C20" s="47" t="s">
        <v>122</v>
      </c>
      <c r="D20" s="309"/>
      <c r="E20" s="310"/>
      <c r="F20" s="310"/>
      <c r="G20" s="310"/>
      <c r="H20" s="310"/>
      <c r="I20" s="311"/>
      <c r="J20" s="309"/>
      <c r="K20" s="310"/>
      <c r="L20" s="310"/>
      <c r="M20" s="310"/>
      <c r="N20" s="310"/>
      <c r="O20" s="311"/>
      <c r="P20" s="309"/>
      <c r="Q20" s="310"/>
      <c r="R20" s="310"/>
      <c r="S20" s="310"/>
      <c r="T20" s="310"/>
      <c r="U20" s="310"/>
      <c r="V20" s="310"/>
      <c r="W20" s="310"/>
      <c r="X20" s="310"/>
      <c r="Y20" s="310"/>
      <c r="Z20" s="310"/>
      <c r="AA20" s="311"/>
      <c r="AC20" s="203">
        <f t="shared" si="5"/>
        <v>0</v>
      </c>
      <c r="AD20" s="105">
        <f t="shared" si="6"/>
        <v>0</v>
      </c>
    </row>
    <row r="21" spans="2:30" x14ac:dyDescent="0.15">
      <c r="B21" s="42"/>
      <c r="C21" s="167" t="s">
        <v>41</v>
      </c>
      <c r="D21" s="309"/>
      <c r="E21" s="310"/>
      <c r="F21" s="310"/>
      <c r="G21" s="310"/>
      <c r="H21" s="310"/>
      <c r="I21" s="311"/>
      <c r="J21" s="309"/>
      <c r="K21" s="310"/>
      <c r="L21" s="310"/>
      <c r="M21" s="310"/>
      <c r="N21" s="310"/>
      <c r="O21" s="311"/>
      <c r="P21" s="309"/>
      <c r="Q21" s="310"/>
      <c r="R21" s="310"/>
      <c r="S21" s="310"/>
      <c r="T21" s="310"/>
      <c r="U21" s="310"/>
      <c r="V21" s="310"/>
      <c r="W21" s="310"/>
      <c r="X21" s="310"/>
      <c r="Y21" s="310"/>
      <c r="Z21" s="310"/>
      <c r="AA21" s="311"/>
      <c r="AC21" s="203">
        <f t="shared" si="5"/>
        <v>0</v>
      </c>
      <c r="AD21" s="105">
        <f t="shared" si="6"/>
        <v>0</v>
      </c>
    </row>
    <row r="22" spans="2:30" x14ac:dyDescent="0.15">
      <c r="B22" s="42"/>
      <c r="C22" s="47" t="s">
        <v>123</v>
      </c>
      <c r="D22" s="309"/>
      <c r="E22" s="310"/>
      <c r="F22" s="310"/>
      <c r="G22" s="310"/>
      <c r="H22" s="310"/>
      <c r="I22" s="311"/>
      <c r="J22" s="309"/>
      <c r="K22" s="310"/>
      <c r="L22" s="310"/>
      <c r="M22" s="310"/>
      <c r="N22" s="310"/>
      <c r="O22" s="311"/>
      <c r="P22" s="309"/>
      <c r="Q22" s="310"/>
      <c r="R22" s="310"/>
      <c r="S22" s="310"/>
      <c r="T22" s="310"/>
      <c r="U22" s="310"/>
      <c r="V22" s="310"/>
      <c r="W22" s="310"/>
      <c r="X22" s="310"/>
      <c r="Y22" s="310"/>
      <c r="Z22" s="310"/>
      <c r="AA22" s="311"/>
      <c r="AC22" s="203">
        <f t="shared" si="5"/>
        <v>0</v>
      </c>
      <c r="AD22" s="105">
        <f t="shared" si="6"/>
        <v>0</v>
      </c>
    </row>
    <row r="23" spans="2:30" x14ac:dyDescent="0.15">
      <c r="B23" s="42"/>
      <c r="C23" s="173" t="s">
        <v>45</v>
      </c>
      <c r="D23" s="309"/>
      <c r="E23" s="310"/>
      <c r="F23" s="310"/>
      <c r="G23" s="310"/>
      <c r="H23" s="310"/>
      <c r="I23" s="311"/>
      <c r="J23" s="309"/>
      <c r="K23" s="310"/>
      <c r="L23" s="310"/>
      <c r="M23" s="310"/>
      <c r="N23" s="310"/>
      <c r="O23" s="311"/>
      <c r="P23" s="309"/>
      <c r="Q23" s="310"/>
      <c r="R23" s="310"/>
      <c r="S23" s="310"/>
      <c r="T23" s="310"/>
      <c r="U23" s="310"/>
      <c r="V23" s="310"/>
      <c r="W23" s="310"/>
      <c r="X23" s="310"/>
      <c r="Y23" s="310"/>
      <c r="Z23" s="310"/>
      <c r="AA23" s="311"/>
      <c r="AC23" s="203">
        <f t="shared" si="5"/>
        <v>0</v>
      </c>
      <c r="AD23" s="105">
        <f t="shared" si="6"/>
        <v>0</v>
      </c>
    </row>
    <row r="24" spans="2:30" x14ac:dyDescent="0.15">
      <c r="B24" s="42"/>
      <c r="C24" s="48"/>
      <c r="D24" s="315"/>
      <c r="E24" s="316"/>
      <c r="F24" s="316"/>
      <c r="G24" s="316"/>
      <c r="H24" s="316"/>
      <c r="I24" s="317"/>
      <c r="J24" s="315"/>
      <c r="K24" s="316"/>
      <c r="L24" s="316"/>
      <c r="M24" s="316"/>
      <c r="N24" s="316"/>
      <c r="O24" s="317"/>
      <c r="P24" s="315"/>
      <c r="Q24" s="316"/>
      <c r="R24" s="316"/>
      <c r="S24" s="316"/>
      <c r="T24" s="316"/>
      <c r="U24" s="316"/>
      <c r="V24" s="316"/>
      <c r="W24" s="316"/>
      <c r="X24" s="316"/>
      <c r="Y24" s="316"/>
      <c r="Z24" s="316"/>
      <c r="AA24" s="317"/>
      <c r="AC24" s="205">
        <f t="shared" si="5"/>
        <v>0</v>
      </c>
      <c r="AD24" s="106">
        <f t="shared" si="6"/>
        <v>0</v>
      </c>
    </row>
    <row r="25" spans="2:30" x14ac:dyDescent="0.15">
      <c r="B25" s="168" t="s">
        <v>52</v>
      </c>
      <c r="C25" s="117"/>
      <c r="D25" s="206">
        <f t="shared" ref="D25:AA25" si="7">SUM(D19:D24)</f>
        <v>0</v>
      </c>
      <c r="E25" s="107">
        <f t="shared" si="7"/>
        <v>0</v>
      </c>
      <c r="F25" s="107">
        <f t="shared" si="7"/>
        <v>0</v>
      </c>
      <c r="G25" s="107">
        <f t="shared" si="7"/>
        <v>0</v>
      </c>
      <c r="H25" s="107">
        <f t="shared" si="7"/>
        <v>0</v>
      </c>
      <c r="I25" s="108">
        <f t="shared" si="7"/>
        <v>0</v>
      </c>
      <c r="J25" s="206">
        <f t="shared" si="7"/>
        <v>0</v>
      </c>
      <c r="K25" s="107">
        <f t="shared" si="7"/>
        <v>0</v>
      </c>
      <c r="L25" s="107">
        <f t="shared" si="7"/>
        <v>0</v>
      </c>
      <c r="M25" s="107">
        <f t="shared" si="7"/>
        <v>0</v>
      </c>
      <c r="N25" s="107">
        <f t="shared" si="7"/>
        <v>0</v>
      </c>
      <c r="O25" s="108">
        <f t="shared" si="7"/>
        <v>0</v>
      </c>
      <c r="P25" s="206">
        <f t="shared" si="7"/>
        <v>0</v>
      </c>
      <c r="Q25" s="107">
        <f t="shared" si="7"/>
        <v>0</v>
      </c>
      <c r="R25" s="107">
        <f t="shared" si="7"/>
        <v>0</v>
      </c>
      <c r="S25" s="107">
        <f t="shared" si="7"/>
        <v>0</v>
      </c>
      <c r="T25" s="107">
        <f t="shared" si="7"/>
        <v>0</v>
      </c>
      <c r="U25" s="107">
        <f t="shared" si="7"/>
        <v>0</v>
      </c>
      <c r="V25" s="107">
        <f t="shared" si="7"/>
        <v>0</v>
      </c>
      <c r="W25" s="107">
        <f t="shared" si="7"/>
        <v>0</v>
      </c>
      <c r="X25" s="107">
        <f t="shared" si="7"/>
        <v>0</v>
      </c>
      <c r="Y25" s="107">
        <f t="shared" si="7"/>
        <v>0</v>
      </c>
      <c r="Z25" s="107">
        <f t="shared" si="7"/>
        <v>0</v>
      </c>
      <c r="AA25" s="108">
        <f t="shared" si="7"/>
        <v>0</v>
      </c>
      <c r="AC25" s="206">
        <f>SUM(AC19:AC24)</f>
        <v>0</v>
      </c>
      <c r="AD25" s="108">
        <f>SUM(AD19:AD24)</f>
        <v>0</v>
      </c>
    </row>
    <row r="26" spans="2:30" x14ac:dyDescent="0.15">
      <c r="B26" s="40" t="s">
        <v>124</v>
      </c>
      <c r="C26" s="118"/>
      <c r="D26" s="207">
        <f t="shared" ref="D26:AA26" si="8">+D17-D25</f>
        <v>0</v>
      </c>
      <c r="E26" s="110">
        <f t="shared" si="8"/>
        <v>0</v>
      </c>
      <c r="F26" s="110">
        <f t="shared" si="8"/>
        <v>0</v>
      </c>
      <c r="G26" s="110">
        <f t="shared" si="8"/>
        <v>0</v>
      </c>
      <c r="H26" s="110">
        <f t="shared" si="8"/>
        <v>0</v>
      </c>
      <c r="I26" s="111">
        <f t="shared" si="8"/>
        <v>0</v>
      </c>
      <c r="J26" s="207">
        <f t="shared" si="8"/>
        <v>0</v>
      </c>
      <c r="K26" s="110">
        <f t="shared" si="8"/>
        <v>0</v>
      </c>
      <c r="L26" s="110">
        <f t="shared" si="8"/>
        <v>0</v>
      </c>
      <c r="M26" s="110">
        <f t="shared" si="8"/>
        <v>0</v>
      </c>
      <c r="N26" s="110">
        <f t="shared" si="8"/>
        <v>0</v>
      </c>
      <c r="O26" s="111">
        <f t="shared" si="8"/>
        <v>0</v>
      </c>
      <c r="P26" s="207">
        <f t="shared" si="8"/>
        <v>0</v>
      </c>
      <c r="Q26" s="110">
        <f t="shared" si="8"/>
        <v>0</v>
      </c>
      <c r="R26" s="110">
        <f t="shared" si="8"/>
        <v>0</v>
      </c>
      <c r="S26" s="110">
        <f t="shared" si="8"/>
        <v>0</v>
      </c>
      <c r="T26" s="110">
        <f t="shared" si="8"/>
        <v>0</v>
      </c>
      <c r="U26" s="110">
        <f t="shared" si="8"/>
        <v>0</v>
      </c>
      <c r="V26" s="110">
        <f t="shared" si="8"/>
        <v>0</v>
      </c>
      <c r="W26" s="110">
        <f t="shared" si="8"/>
        <v>0</v>
      </c>
      <c r="X26" s="110">
        <f t="shared" si="8"/>
        <v>0</v>
      </c>
      <c r="Y26" s="110">
        <f t="shared" si="8"/>
        <v>0</v>
      </c>
      <c r="Z26" s="110">
        <f t="shared" si="8"/>
        <v>0</v>
      </c>
      <c r="AA26" s="111">
        <f t="shared" si="8"/>
        <v>0</v>
      </c>
      <c r="AC26" s="207">
        <f>+AC17-AC25</f>
        <v>0</v>
      </c>
      <c r="AD26" s="111">
        <f>+AD17-AD25</f>
        <v>0</v>
      </c>
    </row>
    <row r="27" spans="2:30" x14ac:dyDescent="0.15">
      <c r="B27" s="40" t="s">
        <v>125</v>
      </c>
      <c r="C27" s="118"/>
      <c r="D27" s="208" t="e">
        <f t="shared" ref="D27:AA27" si="9">+D26/D7</f>
        <v>#DIV/0!</v>
      </c>
      <c r="E27" s="209" t="e">
        <f t="shared" si="9"/>
        <v>#DIV/0!</v>
      </c>
      <c r="F27" s="209" t="e">
        <f t="shared" si="9"/>
        <v>#DIV/0!</v>
      </c>
      <c r="G27" s="209" t="e">
        <f t="shared" si="9"/>
        <v>#DIV/0!</v>
      </c>
      <c r="H27" s="209" t="e">
        <f t="shared" si="9"/>
        <v>#DIV/0!</v>
      </c>
      <c r="I27" s="210" t="e">
        <f t="shared" si="9"/>
        <v>#DIV/0!</v>
      </c>
      <c r="J27" s="208" t="e">
        <f t="shared" si="9"/>
        <v>#DIV/0!</v>
      </c>
      <c r="K27" s="209" t="e">
        <f t="shared" si="9"/>
        <v>#DIV/0!</v>
      </c>
      <c r="L27" s="209" t="e">
        <f t="shared" si="9"/>
        <v>#DIV/0!</v>
      </c>
      <c r="M27" s="209" t="e">
        <f t="shared" si="9"/>
        <v>#DIV/0!</v>
      </c>
      <c r="N27" s="209" t="e">
        <f t="shared" si="9"/>
        <v>#DIV/0!</v>
      </c>
      <c r="O27" s="210" t="e">
        <f t="shared" si="9"/>
        <v>#DIV/0!</v>
      </c>
      <c r="P27" s="208" t="e">
        <f t="shared" si="9"/>
        <v>#DIV/0!</v>
      </c>
      <c r="Q27" s="209" t="e">
        <f t="shared" si="9"/>
        <v>#DIV/0!</v>
      </c>
      <c r="R27" s="209" t="e">
        <f t="shared" si="9"/>
        <v>#DIV/0!</v>
      </c>
      <c r="S27" s="209" t="e">
        <f t="shared" si="9"/>
        <v>#DIV/0!</v>
      </c>
      <c r="T27" s="209" t="e">
        <f t="shared" si="9"/>
        <v>#DIV/0!</v>
      </c>
      <c r="U27" s="209" t="e">
        <f t="shared" si="9"/>
        <v>#DIV/0!</v>
      </c>
      <c r="V27" s="209" t="e">
        <f t="shared" si="9"/>
        <v>#DIV/0!</v>
      </c>
      <c r="W27" s="209" t="e">
        <f t="shared" si="9"/>
        <v>#DIV/0!</v>
      </c>
      <c r="X27" s="209" t="e">
        <f t="shared" si="9"/>
        <v>#DIV/0!</v>
      </c>
      <c r="Y27" s="209" t="e">
        <f t="shared" si="9"/>
        <v>#DIV/0!</v>
      </c>
      <c r="Z27" s="209" t="e">
        <f t="shared" si="9"/>
        <v>#DIV/0!</v>
      </c>
      <c r="AA27" s="210" t="e">
        <f t="shared" si="9"/>
        <v>#DIV/0!</v>
      </c>
      <c r="AC27" s="208" t="e">
        <f>+AC26/AC7</f>
        <v>#DIV/0!</v>
      </c>
      <c r="AD27" s="210" t="e">
        <f>+AD26/AD7</f>
        <v>#DIV/0!</v>
      </c>
    </row>
    <row r="28" spans="2:30" x14ac:dyDescent="0.15">
      <c r="B28" s="42"/>
      <c r="C28" s="160" t="s">
        <v>126</v>
      </c>
      <c r="D28" s="312"/>
      <c r="E28" s="313"/>
      <c r="F28" s="313"/>
      <c r="G28" s="313"/>
      <c r="H28" s="313"/>
      <c r="I28" s="314"/>
      <c r="J28" s="312"/>
      <c r="K28" s="313"/>
      <c r="L28" s="313"/>
      <c r="M28" s="313"/>
      <c r="N28" s="313"/>
      <c r="O28" s="314"/>
      <c r="P28" s="312"/>
      <c r="Q28" s="313"/>
      <c r="R28" s="313"/>
      <c r="S28" s="313"/>
      <c r="T28" s="313"/>
      <c r="U28" s="313"/>
      <c r="V28" s="313"/>
      <c r="W28" s="313"/>
      <c r="X28" s="313"/>
      <c r="Y28" s="313"/>
      <c r="Z28" s="313"/>
      <c r="AA28" s="314"/>
      <c r="AC28" s="204">
        <f t="shared" ref="AC28:AC29" si="10">SUM(D28:O28)</f>
        <v>0</v>
      </c>
      <c r="AD28" s="169">
        <f t="shared" ref="AD28:AD29" si="11">SUM(P28:AA28)</f>
        <v>0</v>
      </c>
    </row>
    <row r="29" spans="2:30" x14ac:dyDescent="0.15">
      <c r="B29" s="42"/>
      <c r="C29" s="48" t="s">
        <v>80</v>
      </c>
      <c r="D29" s="315"/>
      <c r="E29" s="316"/>
      <c r="F29" s="316"/>
      <c r="G29" s="316"/>
      <c r="H29" s="316"/>
      <c r="I29" s="317"/>
      <c r="J29" s="315"/>
      <c r="K29" s="316"/>
      <c r="L29" s="316"/>
      <c r="M29" s="316"/>
      <c r="N29" s="316"/>
      <c r="O29" s="317"/>
      <c r="P29" s="315"/>
      <c r="Q29" s="316"/>
      <c r="R29" s="316"/>
      <c r="S29" s="316"/>
      <c r="T29" s="316"/>
      <c r="U29" s="316"/>
      <c r="V29" s="316"/>
      <c r="W29" s="316"/>
      <c r="X29" s="316"/>
      <c r="Y29" s="316"/>
      <c r="Z29" s="316"/>
      <c r="AA29" s="317"/>
      <c r="AC29" s="205">
        <f t="shared" si="10"/>
        <v>0</v>
      </c>
      <c r="AD29" s="106">
        <f t="shared" si="11"/>
        <v>0</v>
      </c>
    </row>
    <row r="30" spans="2:30" x14ac:dyDescent="0.15">
      <c r="B30" s="43" t="s">
        <v>127</v>
      </c>
      <c r="C30" s="117"/>
      <c r="D30" s="206">
        <f t="shared" ref="D30:AA30" si="12">SUM(D28:D29)</f>
        <v>0</v>
      </c>
      <c r="E30" s="107">
        <f t="shared" si="12"/>
        <v>0</v>
      </c>
      <c r="F30" s="107">
        <f t="shared" si="12"/>
        <v>0</v>
      </c>
      <c r="G30" s="107">
        <f t="shared" si="12"/>
        <v>0</v>
      </c>
      <c r="H30" s="107">
        <f t="shared" si="12"/>
        <v>0</v>
      </c>
      <c r="I30" s="108">
        <f t="shared" si="12"/>
        <v>0</v>
      </c>
      <c r="J30" s="206">
        <f t="shared" si="12"/>
        <v>0</v>
      </c>
      <c r="K30" s="107">
        <f t="shared" si="12"/>
        <v>0</v>
      </c>
      <c r="L30" s="107">
        <f t="shared" si="12"/>
        <v>0</v>
      </c>
      <c r="M30" s="107">
        <f t="shared" si="12"/>
        <v>0</v>
      </c>
      <c r="N30" s="107">
        <f t="shared" si="12"/>
        <v>0</v>
      </c>
      <c r="O30" s="108">
        <f t="shared" si="12"/>
        <v>0</v>
      </c>
      <c r="P30" s="206">
        <f t="shared" si="12"/>
        <v>0</v>
      </c>
      <c r="Q30" s="107">
        <f t="shared" si="12"/>
        <v>0</v>
      </c>
      <c r="R30" s="107">
        <f t="shared" si="12"/>
        <v>0</v>
      </c>
      <c r="S30" s="107">
        <f t="shared" si="12"/>
        <v>0</v>
      </c>
      <c r="T30" s="107">
        <f t="shared" si="12"/>
        <v>0</v>
      </c>
      <c r="U30" s="107">
        <f t="shared" si="12"/>
        <v>0</v>
      </c>
      <c r="V30" s="107">
        <f t="shared" si="12"/>
        <v>0</v>
      </c>
      <c r="W30" s="107">
        <f t="shared" si="12"/>
        <v>0</v>
      </c>
      <c r="X30" s="107">
        <f t="shared" si="12"/>
        <v>0</v>
      </c>
      <c r="Y30" s="107">
        <f t="shared" si="12"/>
        <v>0</v>
      </c>
      <c r="Z30" s="107">
        <f t="shared" si="12"/>
        <v>0</v>
      </c>
      <c r="AA30" s="108">
        <f t="shared" si="12"/>
        <v>0</v>
      </c>
      <c r="AC30" s="206">
        <f t="shared" ref="AC30:AD30" si="13">SUM(AC28:AC29)</f>
        <v>0</v>
      </c>
      <c r="AD30" s="108">
        <f t="shared" si="13"/>
        <v>0</v>
      </c>
    </row>
    <row r="31" spans="2:30" x14ac:dyDescent="0.15">
      <c r="B31" s="42"/>
      <c r="C31" s="160" t="s">
        <v>128</v>
      </c>
      <c r="D31" s="312"/>
      <c r="E31" s="313"/>
      <c r="F31" s="313"/>
      <c r="G31" s="313"/>
      <c r="H31" s="313"/>
      <c r="I31" s="314"/>
      <c r="J31" s="312"/>
      <c r="K31" s="313"/>
      <c r="L31" s="313"/>
      <c r="M31" s="313"/>
      <c r="N31" s="313"/>
      <c r="O31" s="314"/>
      <c r="P31" s="312"/>
      <c r="Q31" s="313"/>
      <c r="R31" s="313"/>
      <c r="S31" s="313"/>
      <c r="T31" s="313"/>
      <c r="U31" s="313"/>
      <c r="V31" s="313"/>
      <c r="W31" s="313"/>
      <c r="X31" s="313"/>
      <c r="Y31" s="313"/>
      <c r="Z31" s="313"/>
      <c r="AA31" s="314"/>
      <c r="AC31" s="204">
        <f t="shared" ref="AC31:AC32" si="14">SUM(D31:O31)</f>
        <v>0</v>
      </c>
      <c r="AD31" s="169">
        <f t="shared" ref="AD31:AD32" si="15">SUM(P31:AA31)</f>
        <v>0</v>
      </c>
    </row>
    <row r="32" spans="2:30" x14ac:dyDescent="0.15">
      <c r="B32" s="42"/>
      <c r="C32" s="48" t="s">
        <v>80</v>
      </c>
      <c r="D32" s="315"/>
      <c r="E32" s="316"/>
      <c r="F32" s="316"/>
      <c r="G32" s="316"/>
      <c r="H32" s="316"/>
      <c r="I32" s="317"/>
      <c r="J32" s="315"/>
      <c r="K32" s="316"/>
      <c r="L32" s="316"/>
      <c r="M32" s="316"/>
      <c r="N32" s="316"/>
      <c r="O32" s="317"/>
      <c r="P32" s="315"/>
      <c r="Q32" s="316"/>
      <c r="R32" s="316"/>
      <c r="S32" s="316"/>
      <c r="T32" s="316"/>
      <c r="U32" s="316"/>
      <c r="V32" s="316"/>
      <c r="W32" s="316"/>
      <c r="X32" s="316"/>
      <c r="Y32" s="316"/>
      <c r="Z32" s="316"/>
      <c r="AA32" s="317"/>
      <c r="AC32" s="205">
        <f t="shared" si="14"/>
        <v>0</v>
      </c>
      <c r="AD32" s="106">
        <f t="shared" si="15"/>
        <v>0</v>
      </c>
    </row>
    <row r="33" spans="2:30" x14ac:dyDescent="0.15">
      <c r="B33" s="43" t="s">
        <v>129</v>
      </c>
      <c r="C33" s="117"/>
      <c r="D33" s="206">
        <f t="shared" ref="D33:AA33" si="16">SUM(D31:D32)</f>
        <v>0</v>
      </c>
      <c r="E33" s="107">
        <f t="shared" si="16"/>
        <v>0</v>
      </c>
      <c r="F33" s="107">
        <f t="shared" si="16"/>
        <v>0</v>
      </c>
      <c r="G33" s="107">
        <f t="shared" si="16"/>
        <v>0</v>
      </c>
      <c r="H33" s="107">
        <f t="shared" si="16"/>
        <v>0</v>
      </c>
      <c r="I33" s="108">
        <f t="shared" si="16"/>
        <v>0</v>
      </c>
      <c r="J33" s="206">
        <f t="shared" si="16"/>
        <v>0</v>
      </c>
      <c r="K33" s="107">
        <f t="shared" si="16"/>
        <v>0</v>
      </c>
      <c r="L33" s="107">
        <f t="shared" si="16"/>
        <v>0</v>
      </c>
      <c r="M33" s="107">
        <f t="shared" si="16"/>
        <v>0</v>
      </c>
      <c r="N33" s="107">
        <f t="shared" si="16"/>
        <v>0</v>
      </c>
      <c r="O33" s="108">
        <f t="shared" si="16"/>
        <v>0</v>
      </c>
      <c r="P33" s="206">
        <f t="shared" si="16"/>
        <v>0</v>
      </c>
      <c r="Q33" s="107">
        <f t="shared" si="16"/>
        <v>0</v>
      </c>
      <c r="R33" s="107">
        <f t="shared" si="16"/>
        <v>0</v>
      </c>
      <c r="S33" s="107">
        <f t="shared" si="16"/>
        <v>0</v>
      </c>
      <c r="T33" s="107">
        <f t="shared" si="16"/>
        <v>0</v>
      </c>
      <c r="U33" s="107">
        <f t="shared" si="16"/>
        <v>0</v>
      </c>
      <c r="V33" s="107">
        <f t="shared" si="16"/>
        <v>0</v>
      </c>
      <c r="W33" s="107">
        <f t="shared" si="16"/>
        <v>0</v>
      </c>
      <c r="X33" s="107">
        <f t="shared" si="16"/>
        <v>0</v>
      </c>
      <c r="Y33" s="107">
        <f t="shared" si="16"/>
        <v>0</v>
      </c>
      <c r="Z33" s="107">
        <f t="shared" si="16"/>
        <v>0</v>
      </c>
      <c r="AA33" s="108">
        <f t="shared" si="16"/>
        <v>0</v>
      </c>
      <c r="AC33" s="206">
        <f t="shared" ref="AC33:AD33" si="17">SUM(AC31:AC32)</f>
        <v>0</v>
      </c>
      <c r="AD33" s="108">
        <f t="shared" si="17"/>
        <v>0</v>
      </c>
    </row>
    <row r="34" spans="2:30" x14ac:dyDescent="0.15">
      <c r="B34" s="40" t="s">
        <v>130</v>
      </c>
      <c r="C34" s="118"/>
      <c r="D34" s="207">
        <f t="shared" ref="D34:AA34" si="18">+D26+D30-D33</f>
        <v>0</v>
      </c>
      <c r="E34" s="110">
        <f t="shared" si="18"/>
        <v>0</v>
      </c>
      <c r="F34" s="110">
        <f t="shared" si="18"/>
        <v>0</v>
      </c>
      <c r="G34" s="110">
        <f t="shared" si="18"/>
        <v>0</v>
      </c>
      <c r="H34" s="110">
        <f t="shared" si="18"/>
        <v>0</v>
      </c>
      <c r="I34" s="111">
        <f t="shared" si="18"/>
        <v>0</v>
      </c>
      <c r="J34" s="207">
        <f t="shared" si="18"/>
        <v>0</v>
      </c>
      <c r="K34" s="110">
        <f t="shared" si="18"/>
        <v>0</v>
      </c>
      <c r="L34" s="110">
        <f t="shared" si="18"/>
        <v>0</v>
      </c>
      <c r="M34" s="110">
        <f t="shared" si="18"/>
        <v>0</v>
      </c>
      <c r="N34" s="110">
        <f t="shared" si="18"/>
        <v>0</v>
      </c>
      <c r="O34" s="111">
        <f t="shared" si="18"/>
        <v>0</v>
      </c>
      <c r="P34" s="207">
        <f t="shared" si="18"/>
        <v>0</v>
      </c>
      <c r="Q34" s="110">
        <f t="shared" si="18"/>
        <v>0</v>
      </c>
      <c r="R34" s="110">
        <f t="shared" si="18"/>
        <v>0</v>
      </c>
      <c r="S34" s="110">
        <f t="shared" si="18"/>
        <v>0</v>
      </c>
      <c r="T34" s="110">
        <f t="shared" si="18"/>
        <v>0</v>
      </c>
      <c r="U34" s="110">
        <f t="shared" si="18"/>
        <v>0</v>
      </c>
      <c r="V34" s="110">
        <f t="shared" si="18"/>
        <v>0</v>
      </c>
      <c r="W34" s="110">
        <f t="shared" si="18"/>
        <v>0</v>
      </c>
      <c r="X34" s="110">
        <f t="shared" si="18"/>
        <v>0</v>
      </c>
      <c r="Y34" s="110">
        <f t="shared" si="18"/>
        <v>0</v>
      </c>
      <c r="Z34" s="110">
        <f t="shared" si="18"/>
        <v>0</v>
      </c>
      <c r="AA34" s="111">
        <f t="shared" si="18"/>
        <v>0</v>
      </c>
      <c r="AC34" s="207">
        <f t="shared" ref="AC34:AD34" si="19">+AC26+AC30-AC33</f>
        <v>0</v>
      </c>
      <c r="AD34" s="111">
        <f t="shared" si="19"/>
        <v>0</v>
      </c>
    </row>
    <row r="35" spans="2:30" x14ac:dyDescent="0.15">
      <c r="B35" s="43" t="s">
        <v>131</v>
      </c>
      <c r="C35" s="117"/>
      <c r="D35" s="318"/>
      <c r="E35" s="319"/>
      <c r="F35" s="319"/>
      <c r="G35" s="319"/>
      <c r="H35" s="319"/>
      <c r="I35" s="320"/>
      <c r="J35" s="318"/>
      <c r="K35" s="319"/>
      <c r="L35" s="319"/>
      <c r="M35" s="319"/>
      <c r="N35" s="319"/>
      <c r="O35" s="320"/>
      <c r="P35" s="318"/>
      <c r="Q35" s="319"/>
      <c r="R35" s="319"/>
      <c r="S35" s="319"/>
      <c r="T35" s="319"/>
      <c r="U35" s="319"/>
      <c r="V35" s="319"/>
      <c r="W35" s="319"/>
      <c r="X35" s="319"/>
      <c r="Y35" s="319"/>
      <c r="Z35" s="319"/>
      <c r="AA35" s="320"/>
      <c r="AC35" s="206">
        <f t="shared" ref="AC35:AC36" si="20">SUM(D35:O35)</f>
        <v>0</v>
      </c>
      <c r="AD35" s="108">
        <f t="shared" ref="AD35:AD36" si="21">SUM(P35:AA35)</f>
        <v>0</v>
      </c>
    </row>
    <row r="36" spans="2:30" x14ac:dyDescent="0.15">
      <c r="B36" s="43" t="s">
        <v>132</v>
      </c>
      <c r="C36" s="117"/>
      <c r="D36" s="318"/>
      <c r="E36" s="319"/>
      <c r="F36" s="319"/>
      <c r="G36" s="319"/>
      <c r="H36" s="319"/>
      <c r="I36" s="320"/>
      <c r="J36" s="318"/>
      <c r="K36" s="319"/>
      <c r="L36" s="319"/>
      <c r="M36" s="319"/>
      <c r="N36" s="319"/>
      <c r="O36" s="320"/>
      <c r="P36" s="318"/>
      <c r="Q36" s="319"/>
      <c r="R36" s="319"/>
      <c r="S36" s="319"/>
      <c r="T36" s="319"/>
      <c r="U36" s="319"/>
      <c r="V36" s="319"/>
      <c r="W36" s="319"/>
      <c r="X36" s="319"/>
      <c r="Y36" s="319"/>
      <c r="Z36" s="319"/>
      <c r="AA36" s="320"/>
      <c r="AC36" s="206">
        <f t="shared" si="20"/>
        <v>0</v>
      </c>
      <c r="AD36" s="108">
        <f t="shared" si="21"/>
        <v>0</v>
      </c>
    </row>
    <row r="37" spans="2:30" x14ac:dyDescent="0.15">
      <c r="B37" s="40" t="s">
        <v>133</v>
      </c>
      <c r="C37" s="118"/>
      <c r="D37" s="207">
        <f>+D34+D35-D36</f>
        <v>0</v>
      </c>
      <c r="E37" s="110">
        <f t="shared" ref="E37:AA37" si="22">+E34+E35-E36</f>
        <v>0</v>
      </c>
      <c r="F37" s="110">
        <f t="shared" si="22"/>
        <v>0</v>
      </c>
      <c r="G37" s="110">
        <f t="shared" si="22"/>
        <v>0</v>
      </c>
      <c r="H37" s="110">
        <f t="shared" si="22"/>
        <v>0</v>
      </c>
      <c r="I37" s="111">
        <f t="shared" si="22"/>
        <v>0</v>
      </c>
      <c r="J37" s="207">
        <f t="shared" si="22"/>
        <v>0</v>
      </c>
      <c r="K37" s="110">
        <f t="shared" si="22"/>
        <v>0</v>
      </c>
      <c r="L37" s="110">
        <f t="shared" si="22"/>
        <v>0</v>
      </c>
      <c r="M37" s="110">
        <f t="shared" si="22"/>
        <v>0</v>
      </c>
      <c r="N37" s="110">
        <f t="shared" si="22"/>
        <v>0</v>
      </c>
      <c r="O37" s="111">
        <f t="shared" si="22"/>
        <v>0</v>
      </c>
      <c r="P37" s="207">
        <f t="shared" si="22"/>
        <v>0</v>
      </c>
      <c r="Q37" s="110">
        <f t="shared" si="22"/>
        <v>0</v>
      </c>
      <c r="R37" s="110">
        <f t="shared" si="22"/>
        <v>0</v>
      </c>
      <c r="S37" s="110">
        <f t="shared" si="22"/>
        <v>0</v>
      </c>
      <c r="T37" s="110">
        <f t="shared" si="22"/>
        <v>0</v>
      </c>
      <c r="U37" s="110">
        <f t="shared" si="22"/>
        <v>0</v>
      </c>
      <c r="V37" s="110">
        <f t="shared" si="22"/>
        <v>0</v>
      </c>
      <c r="W37" s="110">
        <f t="shared" si="22"/>
        <v>0</v>
      </c>
      <c r="X37" s="110">
        <f t="shared" si="22"/>
        <v>0</v>
      </c>
      <c r="Y37" s="110">
        <f t="shared" si="22"/>
        <v>0</v>
      </c>
      <c r="Z37" s="110">
        <f t="shared" si="22"/>
        <v>0</v>
      </c>
      <c r="AA37" s="111">
        <f t="shared" si="22"/>
        <v>0</v>
      </c>
      <c r="AC37" s="207">
        <f t="shared" ref="AC37:AD37" si="23">+AC34+AC35-AC36</f>
        <v>0</v>
      </c>
      <c r="AD37" s="111">
        <f t="shared" si="23"/>
        <v>0</v>
      </c>
    </row>
    <row r="38" spans="2:30" x14ac:dyDescent="0.15">
      <c r="B38" s="43" t="s">
        <v>134</v>
      </c>
      <c r="C38" s="117"/>
      <c r="D38" s="318"/>
      <c r="E38" s="319"/>
      <c r="F38" s="319"/>
      <c r="G38" s="319"/>
      <c r="H38" s="319"/>
      <c r="I38" s="320"/>
      <c r="J38" s="318"/>
      <c r="K38" s="319"/>
      <c r="L38" s="319"/>
      <c r="M38" s="319"/>
      <c r="N38" s="319"/>
      <c r="O38" s="320"/>
      <c r="P38" s="318"/>
      <c r="Q38" s="319"/>
      <c r="R38" s="319"/>
      <c r="S38" s="319"/>
      <c r="T38" s="319"/>
      <c r="U38" s="319"/>
      <c r="V38" s="319"/>
      <c r="W38" s="319"/>
      <c r="X38" s="319"/>
      <c r="Y38" s="319"/>
      <c r="Z38" s="319"/>
      <c r="AA38" s="320"/>
      <c r="AC38" s="206">
        <f t="shared" ref="AC38" si="24">SUM(D38:O38)</f>
        <v>0</v>
      </c>
      <c r="AD38" s="108">
        <f t="shared" ref="AD38" si="25">SUM(P38:AA38)</f>
        <v>0</v>
      </c>
    </row>
    <row r="39" spans="2:30" x14ac:dyDescent="0.15">
      <c r="B39" s="176" t="s">
        <v>65</v>
      </c>
      <c r="C39" s="118"/>
      <c r="D39" s="207">
        <f>+D37-D38</f>
        <v>0</v>
      </c>
      <c r="E39" s="110">
        <f t="shared" ref="E39:AA39" si="26">+E37-E38</f>
        <v>0</v>
      </c>
      <c r="F39" s="110">
        <f t="shared" si="26"/>
        <v>0</v>
      </c>
      <c r="G39" s="110">
        <f t="shared" si="26"/>
        <v>0</v>
      </c>
      <c r="H39" s="110">
        <f t="shared" si="26"/>
        <v>0</v>
      </c>
      <c r="I39" s="111">
        <f t="shared" si="26"/>
        <v>0</v>
      </c>
      <c r="J39" s="207">
        <f t="shared" si="26"/>
        <v>0</v>
      </c>
      <c r="K39" s="110">
        <f t="shared" si="26"/>
        <v>0</v>
      </c>
      <c r="L39" s="110">
        <f t="shared" si="26"/>
        <v>0</v>
      </c>
      <c r="M39" s="110">
        <f t="shared" si="26"/>
        <v>0</v>
      </c>
      <c r="N39" s="110">
        <f t="shared" si="26"/>
        <v>0</v>
      </c>
      <c r="O39" s="111">
        <f t="shared" si="26"/>
        <v>0</v>
      </c>
      <c r="P39" s="207">
        <f t="shared" si="26"/>
        <v>0</v>
      </c>
      <c r="Q39" s="110">
        <f t="shared" si="26"/>
        <v>0</v>
      </c>
      <c r="R39" s="110">
        <f t="shared" si="26"/>
        <v>0</v>
      </c>
      <c r="S39" s="110">
        <f t="shared" si="26"/>
        <v>0</v>
      </c>
      <c r="T39" s="110">
        <f t="shared" si="26"/>
        <v>0</v>
      </c>
      <c r="U39" s="110">
        <f t="shared" si="26"/>
        <v>0</v>
      </c>
      <c r="V39" s="110">
        <f t="shared" si="26"/>
        <v>0</v>
      </c>
      <c r="W39" s="110">
        <f t="shared" si="26"/>
        <v>0</v>
      </c>
      <c r="X39" s="110">
        <f t="shared" si="26"/>
        <v>0</v>
      </c>
      <c r="Y39" s="110">
        <f t="shared" si="26"/>
        <v>0</v>
      </c>
      <c r="Z39" s="110">
        <f t="shared" si="26"/>
        <v>0</v>
      </c>
      <c r="AA39" s="111">
        <f t="shared" si="26"/>
        <v>0</v>
      </c>
      <c r="AC39" s="207">
        <f t="shared" ref="AC39:AD39" si="27">+AC37-AC38</f>
        <v>0</v>
      </c>
      <c r="AD39" s="111">
        <f t="shared" si="27"/>
        <v>0</v>
      </c>
    </row>
    <row r="41" spans="2:30" x14ac:dyDescent="0.15">
      <c r="B41" s="100" t="s">
        <v>174</v>
      </c>
      <c r="D41" s="166"/>
    </row>
    <row r="42" spans="2:30" x14ac:dyDescent="0.15">
      <c r="B42" s="100" t="s">
        <v>27</v>
      </c>
    </row>
    <row r="43" spans="2:30" x14ac:dyDescent="0.15">
      <c r="B43" s="496" t="s">
        <v>145</v>
      </c>
      <c r="C43" s="497"/>
      <c r="D43" s="491" t="str">
        <f>+'基礎情報（入力データ）'!E11&amp;"（"&amp;'基礎情報（入力データ）'!E12&amp;"期）"</f>
        <v>計画0期（2022/3期）</v>
      </c>
      <c r="E43" s="492"/>
      <c r="F43" s="492"/>
      <c r="G43" s="492"/>
      <c r="H43" s="492"/>
      <c r="I43" s="492"/>
      <c r="J43" s="492"/>
      <c r="K43" s="492"/>
      <c r="L43" s="492"/>
      <c r="M43" s="492"/>
      <c r="N43" s="492"/>
      <c r="O43" s="493"/>
      <c r="P43" s="491" t="str">
        <f>+'基礎情報（入力データ）'!F11&amp;"（"&amp;'基礎情報（入力データ）'!F12&amp;"期）"</f>
        <v>計画1期（2023/3期）</v>
      </c>
      <c r="Q43" s="492"/>
      <c r="R43" s="492"/>
      <c r="S43" s="492"/>
      <c r="T43" s="492"/>
      <c r="U43" s="492"/>
      <c r="V43" s="492"/>
      <c r="W43" s="492"/>
      <c r="X43" s="492"/>
      <c r="Y43" s="492"/>
      <c r="Z43" s="492"/>
      <c r="AA43" s="493"/>
      <c r="AC43" s="489" t="s">
        <v>146</v>
      </c>
      <c r="AD43" s="490"/>
    </row>
    <row r="44" spans="2:30" x14ac:dyDescent="0.15">
      <c r="B44" s="498"/>
      <c r="C44" s="499"/>
      <c r="D44" s="502" t="s">
        <v>147</v>
      </c>
      <c r="E44" s="503"/>
      <c r="F44" s="503"/>
      <c r="G44" s="503"/>
      <c r="H44" s="503"/>
      <c r="I44" s="504"/>
      <c r="J44" s="505" t="s">
        <v>148</v>
      </c>
      <c r="K44" s="506"/>
      <c r="L44" s="506"/>
      <c r="M44" s="506"/>
      <c r="N44" s="506"/>
      <c r="O44" s="507"/>
      <c r="P44" s="505" t="s">
        <v>149</v>
      </c>
      <c r="Q44" s="506"/>
      <c r="R44" s="506"/>
      <c r="S44" s="506"/>
      <c r="T44" s="506"/>
      <c r="U44" s="506"/>
      <c r="V44" s="506"/>
      <c r="W44" s="506"/>
      <c r="X44" s="506"/>
      <c r="Y44" s="506"/>
      <c r="Z44" s="506"/>
      <c r="AA44" s="507"/>
      <c r="AC44" s="217" t="str">
        <f>'基礎情報（入力データ）'!E11</f>
        <v>計画0期</v>
      </c>
      <c r="AD44" s="218" t="str">
        <f>'基礎情報（入力データ）'!F11</f>
        <v>計画1期</v>
      </c>
    </row>
    <row r="45" spans="2:30" x14ac:dyDescent="0.15">
      <c r="B45" s="500"/>
      <c r="C45" s="501"/>
      <c r="D45" s="60" t="str">
        <f>+D6</f>
        <v>2021/4</v>
      </c>
      <c r="E45" s="61" t="str">
        <f t="shared" ref="E45:AA45" si="28">+E6</f>
        <v>2021/5</v>
      </c>
      <c r="F45" s="61" t="str">
        <f t="shared" si="28"/>
        <v>2021/6</v>
      </c>
      <c r="G45" s="61" t="str">
        <f t="shared" si="28"/>
        <v>2021/7</v>
      </c>
      <c r="H45" s="61" t="str">
        <f t="shared" si="28"/>
        <v>2021/8</v>
      </c>
      <c r="I45" s="62" t="str">
        <f t="shared" si="28"/>
        <v>2021/9</v>
      </c>
      <c r="J45" s="60" t="str">
        <f t="shared" si="28"/>
        <v>2021/10</v>
      </c>
      <c r="K45" s="61" t="str">
        <f t="shared" si="28"/>
        <v>2021/11</v>
      </c>
      <c r="L45" s="61" t="str">
        <f t="shared" si="28"/>
        <v>2021/12</v>
      </c>
      <c r="M45" s="61" t="str">
        <f t="shared" si="28"/>
        <v>2022/1</v>
      </c>
      <c r="N45" s="61" t="str">
        <f t="shared" si="28"/>
        <v>2022/2</v>
      </c>
      <c r="O45" s="62" t="str">
        <f t="shared" si="28"/>
        <v>2022/3</v>
      </c>
      <c r="P45" s="214" t="str">
        <f t="shared" si="28"/>
        <v>2022/4</v>
      </c>
      <c r="Q45" s="215" t="str">
        <f t="shared" si="28"/>
        <v>2022/5</v>
      </c>
      <c r="R45" s="215" t="str">
        <f t="shared" si="28"/>
        <v>2022/6</v>
      </c>
      <c r="S45" s="215" t="str">
        <f t="shared" si="28"/>
        <v>2022/7</v>
      </c>
      <c r="T45" s="215" t="str">
        <f t="shared" si="28"/>
        <v>2022/8</v>
      </c>
      <c r="U45" s="215" t="str">
        <f t="shared" si="28"/>
        <v>2022/9</v>
      </c>
      <c r="V45" s="215" t="str">
        <f t="shared" si="28"/>
        <v>2022/10</v>
      </c>
      <c r="W45" s="215" t="str">
        <f t="shared" si="28"/>
        <v>2022/11</v>
      </c>
      <c r="X45" s="215" t="str">
        <f t="shared" si="28"/>
        <v>2022/12</v>
      </c>
      <c r="Y45" s="215" t="str">
        <f t="shared" si="28"/>
        <v>2023/1</v>
      </c>
      <c r="Z45" s="215" t="str">
        <f t="shared" si="28"/>
        <v>2023/2</v>
      </c>
      <c r="AA45" s="216" t="str">
        <f t="shared" si="28"/>
        <v>2023/3</v>
      </c>
      <c r="AC45" s="219" t="str">
        <f>'基礎情報（入力データ）'!E12&amp;"期"</f>
        <v>2022/3期</v>
      </c>
      <c r="AD45" s="220" t="str">
        <f>'基礎情報（入力データ）'!F12&amp;"期"</f>
        <v>2023/3期</v>
      </c>
    </row>
    <row r="46" spans="2:30" x14ac:dyDescent="0.15">
      <c r="B46" s="63" t="s">
        <v>175</v>
      </c>
      <c r="C46" s="64"/>
      <c r="D46" s="65">
        <f t="shared" ref="D46:O46" si="29">SUM(D47:D49)</f>
        <v>0</v>
      </c>
      <c r="E46" s="66">
        <f t="shared" si="29"/>
        <v>0</v>
      </c>
      <c r="F46" s="66">
        <f t="shared" si="29"/>
        <v>0</v>
      </c>
      <c r="G46" s="66">
        <f t="shared" si="29"/>
        <v>0</v>
      </c>
      <c r="H46" s="66">
        <f t="shared" si="29"/>
        <v>0</v>
      </c>
      <c r="I46" s="67">
        <f t="shared" si="29"/>
        <v>0</v>
      </c>
      <c r="J46" s="65">
        <f t="shared" si="29"/>
        <v>0</v>
      </c>
      <c r="K46" s="66">
        <f t="shared" si="29"/>
        <v>0</v>
      </c>
      <c r="L46" s="66">
        <f t="shared" si="29"/>
        <v>0</v>
      </c>
      <c r="M46" s="66">
        <f t="shared" si="29"/>
        <v>0</v>
      </c>
      <c r="N46" s="66">
        <f t="shared" si="29"/>
        <v>0</v>
      </c>
      <c r="O46" s="67">
        <f t="shared" si="29"/>
        <v>0</v>
      </c>
      <c r="P46" s="65">
        <f t="shared" ref="P46:AA46" si="30">SUM(P47:P49)</f>
        <v>0</v>
      </c>
      <c r="Q46" s="66">
        <f t="shared" si="30"/>
        <v>0</v>
      </c>
      <c r="R46" s="66">
        <f t="shared" si="30"/>
        <v>0</v>
      </c>
      <c r="S46" s="66">
        <f t="shared" si="30"/>
        <v>0</v>
      </c>
      <c r="T46" s="66">
        <f t="shared" si="30"/>
        <v>0</v>
      </c>
      <c r="U46" s="66">
        <f t="shared" si="30"/>
        <v>0</v>
      </c>
      <c r="V46" s="66">
        <f t="shared" si="30"/>
        <v>0</v>
      </c>
      <c r="W46" s="66">
        <f t="shared" si="30"/>
        <v>0</v>
      </c>
      <c r="X46" s="66">
        <f t="shared" si="30"/>
        <v>0</v>
      </c>
      <c r="Y46" s="66">
        <f t="shared" si="30"/>
        <v>0</v>
      </c>
      <c r="Z46" s="66">
        <f t="shared" si="30"/>
        <v>0</v>
      </c>
      <c r="AA46" s="67">
        <f t="shared" si="30"/>
        <v>0</v>
      </c>
      <c r="AC46" s="65">
        <f t="shared" ref="AC46:AD46" si="31">SUM(AC47:AC49)</f>
        <v>0</v>
      </c>
      <c r="AD46" s="67">
        <f t="shared" si="31"/>
        <v>0</v>
      </c>
    </row>
    <row r="47" spans="2:30" s="59" customFormat="1" x14ac:dyDescent="0.15">
      <c r="B47" s="68"/>
      <c r="C47" s="69" t="s">
        <v>176</v>
      </c>
      <c r="D47" s="321"/>
      <c r="E47" s="322"/>
      <c r="F47" s="322"/>
      <c r="G47" s="322"/>
      <c r="H47" s="322"/>
      <c r="I47" s="323"/>
      <c r="J47" s="321"/>
      <c r="K47" s="322"/>
      <c r="L47" s="322"/>
      <c r="M47" s="322"/>
      <c r="N47" s="322"/>
      <c r="O47" s="323"/>
      <c r="P47" s="321"/>
      <c r="Q47" s="322"/>
      <c r="R47" s="322"/>
      <c r="S47" s="322"/>
      <c r="T47" s="322"/>
      <c r="U47" s="322"/>
      <c r="V47" s="322"/>
      <c r="W47" s="322"/>
      <c r="X47" s="322"/>
      <c r="Y47" s="322"/>
      <c r="Z47" s="322"/>
      <c r="AA47" s="323"/>
      <c r="AC47" s="70">
        <f t="shared" ref="AC47" si="32">SUM(D47:O47)</f>
        <v>0</v>
      </c>
      <c r="AD47" s="71">
        <f t="shared" ref="AD47" si="33">SUM(P47:AA47)</f>
        <v>0</v>
      </c>
    </row>
    <row r="48" spans="2:30" x14ac:dyDescent="0.15">
      <c r="B48" s="68"/>
      <c r="C48" s="72" t="s">
        <v>177</v>
      </c>
      <c r="D48" s="324"/>
      <c r="E48" s="325"/>
      <c r="F48" s="325"/>
      <c r="G48" s="325"/>
      <c r="H48" s="325"/>
      <c r="I48" s="326"/>
      <c r="J48" s="324"/>
      <c r="K48" s="325"/>
      <c r="L48" s="325"/>
      <c r="M48" s="325"/>
      <c r="N48" s="325"/>
      <c r="O48" s="326"/>
      <c r="P48" s="324"/>
      <c r="Q48" s="325"/>
      <c r="R48" s="325"/>
      <c r="S48" s="325"/>
      <c r="T48" s="325"/>
      <c r="U48" s="325"/>
      <c r="V48" s="325"/>
      <c r="W48" s="325"/>
      <c r="X48" s="325"/>
      <c r="Y48" s="325"/>
      <c r="Z48" s="325"/>
      <c r="AA48" s="326"/>
      <c r="AC48" s="73">
        <f t="shared" ref="AC48:AC49" si="34">SUM(D48:O48)</f>
        <v>0</v>
      </c>
      <c r="AD48" s="74">
        <f t="shared" ref="AD48:AD49" si="35">SUM(P48:AA48)</f>
        <v>0</v>
      </c>
    </row>
    <row r="49" spans="2:30" x14ac:dyDescent="0.15">
      <c r="B49" s="68"/>
      <c r="C49" s="75" t="s">
        <v>178</v>
      </c>
      <c r="D49" s="327"/>
      <c r="E49" s="328"/>
      <c r="F49" s="328"/>
      <c r="G49" s="328"/>
      <c r="H49" s="328"/>
      <c r="I49" s="329"/>
      <c r="J49" s="327"/>
      <c r="K49" s="328"/>
      <c r="L49" s="328"/>
      <c r="M49" s="328"/>
      <c r="N49" s="328"/>
      <c r="O49" s="329"/>
      <c r="P49" s="327"/>
      <c r="Q49" s="328"/>
      <c r="R49" s="328"/>
      <c r="S49" s="328"/>
      <c r="T49" s="328"/>
      <c r="U49" s="328"/>
      <c r="V49" s="328"/>
      <c r="W49" s="328"/>
      <c r="X49" s="328"/>
      <c r="Y49" s="328"/>
      <c r="Z49" s="328"/>
      <c r="AA49" s="329"/>
      <c r="AC49" s="76">
        <f t="shared" si="34"/>
        <v>0</v>
      </c>
      <c r="AD49" s="77">
        <f t="shared" si="35"/>
        <v>0</v>
      </c>
    </row>
    <row r="50" spans="2:30" x14ac:dyDescent="0.15">
      <c r="B50" s="78" t="s">
        <v>179</v>
      </c>
      <c r="C50" s="79"/>
      <c r="D50" s="80">
        <f t="shared" ref="D50:O50" si="36">SUM(D51:D58)</f>
        <v>0</v>
      </c>
      <c r="E50" s="81">
        <f t="shared" si="36"/>
        <v>0</v>
      </c>
      <c r="F50" s="81">
        <f t="shared" si="36"/>
        <v>0</v>
      </c>
      <c r="G50" s="81">
        <f t="shared" si="36"/>
        <v>0</v>
      </c>
      <c r="H50" s="81">
        <f t="shared" si="36"/>
        <v>0</v>
      </c>
      <c r="I50" s="82">
        <f t="shared" si="36"/>
        <v>0</v>
      </c>
      <c r="J50" s="80">
        <f t="shared" si="36"/>
        <v>0</v>
      </c>
      <c r="K50" s="81">
        <f t="shared" si="36"/>
        <v>0</v>
      </c>
      <c r="L50" s="81">
        <f t="shared" si="36"/>
        <v>0</v>
      </c>
      <c r="M50" s="81">
        <f t="shared" si="36"/>
        <v>0</v>
      </c>
      <c r="N50" s="81">
        <f t="shared" si="36"/>
        <v>0</v>
      </c>
      <c r="O50" s="82">
        <f t="shared" si="36"/>
        <v>0</v>
      </c>
      <c r="P50" s="80">
        <f t="shared" ref="P50:AA50" si="37">SUM(P51:P58)</f>
        <v>0</v>
      </c>
      <c r="Q50" s="81">
        <f t="shared" si="37"/>
        <v>0</v>
      </c>
      <c r="R50" s="81">
        <f t="shared" si="37"/>
        <v>0</v>
      </c>
      <c r="S50" s="81">
        <f t="shared" si="37"/>
        <v>0</v>
      </c>
      <c r="T50" s="81">
        <f t="shared" si="37"/>
        <v>0</v>
      </c>
      <c r="U50" s="81">
        <f t="shared" si="37"/>
        <v>0</v>
      </c>
      <c r="V50" s="81">
        <f t="shared" si="37"/>
        <v>0</v>
      </c>
      <c r="W50" s="81">
        <f t="shared" si="37"/>
        <v>0</v>
      </c>
      <c r="X50" s="81">
        <f t="shared" si="37"/>
        <v>0</v>
      </c>
      <c r="Y50" s="81">
        <f t="shared" si="37"/>
        <v>0</v>
      </c>
      <c r="Z50" s="81">
        <f t="shared" si="37"/>
        <v>0</v>
      </c>
      <c r="AA50" s="82">
        <f t="shared" si="37"/>
        <v>0</v>
      </c>
      <c r="AC50" s="80">
        <f t="shared" ref="AC50:AD50" si="38">SUM(AC51:AC58)</f>
        <v>0</v>
      </c>
      <c r="AD50" s="82">
        <f t="shared" si="38"/>
        <v>0</v>
      </c>
    </row>
    <row r="51" spans="2:30" x14ac:dyDescent="0.15">
      <c r="B51" s="68"/>
      <c r="C51" s="69" t="s">
        <v>180</v>
      </c>
      <c r="D51" s="321"/>
      <c r="E51" s="322"/>
      <c r="F51" s="322"/>
      <c r="G51" s="322"/>
      <c r="H51" s="322"/>
      <c r="I51" s="323"/>
      <c r="J51" s="321"/>
      <c r="K51" s="322"/>
      <c r="L51" s="322"/>
      <c r="M51" s="322"/>
      <c r="N51" s="322"/>
      <c r="O51" s="323"/>
      <c r="P51" s="321"/>
      <c r="Q51" s="322"/>
      <c r="R51" s="322"/>
      <c r="S51" s="322"/>
      <c r="T51" s="322"/>
      <c r="U51" s="322"/>
      <c r="V51" s="322"/>
      <c r="W51" s="322"/>
      <c r="X51" s="322"/>
      <c r="Y51" s="322"/>
      <c r="Z51" s="322"/>
      <c r="AA51" s="323"/>
      <c r="AC51" s="70">
        <f t="shared" ref="AC51:AC58" si="39">SUM(D51:O51)</f>
        <v>0</v>
      </c>
      <c r="AD51" s="71">
        <f t="shared" ref="AD51:AD58" si="40">SUM(P51:AA51)</f>
        <v>0</v>
      </c>
    </row>
    <row r="52" spans="2:30" x14ac:dyDescent="0.15">
      <c r="B52" s="68"/>
      <c r="C52" s="72" t="s">
        <v>181</v>
      </c>
      <c r="D52" s="324"/>
      <c r="E52" s="325"/>
      <c r="F52" s="325"/>
      <c r="G52" s="325"/>
      <c r="H52" s="325"/>
      <c r="I52" s="326"/>
      <c r="J52" s="324"/>
      <c r="K52" s="325"/>
      <c r="L52" s="325"/>
      <c r="M52" s="325"/>
      <c r="N52" s="325"/>
      <c r="O52" s="326"/>
      <c r="P52" s="324"/>
      <c r="Q52" s="325"/>
      <c r="R52" s="325"/>
      <c r="S52" s="325"/>
      <c r="T52" s="325"/>
      <c r="U52" s="325"/>
      <c r="V52" s="325"/>
      <c r="W52" s="325"/>
      <c r="X52" s="325"/>
      <c r="Y52" s="325"/>
      <c r="Z52" s="325"/>
      <c r="AA52" s="326"/>
      <c r="AC52" s="73">
        <f t="shared" si="39"/>
        <v>0</v>
      </c>
      <c r="AD52" s="74">
        <f t="shared" si="40"/>
        <v>0</v>
      </c>
    </row>
    <row r="53" spans="2:30" x14ac:dyDescent="0.15">
      <c r="B53" s="68"/>
      <c r="C53" s="72" t="s">
        <v>182</v>
      </c>
      <c r="D53" s="324"/>
      <c r="E53" s="325"/>
      <c r="F53" s="325"/>
      <c r="G53" s="325"/>
      <c r="H53" s="325"/>
      <c r="I53" s="326"/>
      <c r="J53" s="324"/>
      <c r="K53" s="325"/>
      <c r="L53" s="325"/>
      <c r="M53" s="325"/>
      <c r="N53" s="325"/>
      <c r="O53" s="326"/>
      <c r="P53" s="324"/>
      <c r="Q53" s="325"/>
      <c r="R53" s="325"/>
      <c r="S53" s="325"/>
      <c r="T53" s="325"/>
      <c r="U53" s="325"/>
      <c r="V53" s="325"/>
      <c r="W53" s="325"/>
      <c r="X53" s="325"/>
      <c r="Y53" s="325"/>
      <c r="Z53" s="325"/>
      <c r="AA53" s="326"/>
      <c r="AC53" s="73">
        <f t="shared" si="39"/>
        <v>0</v>
      </c>
      <c r="AD53" s="74">
        <f t="shared" si="40"/>
        <v>0</v>
      </c>
    </row>
    <row r="54" spans="2:30" x14ac:dyDescent="0.15">
      <c r="B54" s="68"/>
      <c r="C54" s="72" t="s">
        <v>183</v>
      </c>
      <c r="D54" s="324"/>
      <c r="E54" s="325"/>
      <c r="F54" s="325"/>
      <c r="G54" s="325"/>
      <c r="H54" s="325"/>
      <c r="I54" s="326"/>
      <c r="J54" s="324"/>
      <c r="K54" s="325"/>
      <c r="L54" s="325"/>
      <c r="M54" s="325"/>
      <c r="N54" s="325"/>
      <c r="O54" s="326"/>
      <c r="P54" s="324"/>
      <c r="Q54" s="325"/>
      <c r="R54" s="325"/>
      <c r="S54" s="325"/>
      <c r="T54" s="325"/>
      <c r="U54" s="325"/>
      <c r="V54" s="325"/>
      <c r="W54" s="325"/>
      <c r="X54" s="325"/>
      <c r="Y54" s="325"/>
      <c r="Z54" s="325"/>
      <c r="AA54" s="326"/>
      <c r="AC54" s="73">
        <f t="shared" si="39"/>
        <v>0</v>
      </c>
      <c r="AD54" s="74">
        <f t="shared" si="40"/>
        <v>0</v>
      </c>
    </row>
    <row r="55" spans="2:30" x14ac:dyDescent="0.15">
      <c r="B55" s="68"/>
      <c r="C55" s="72" t="s">
        <v>128</v>
      </c>
      <c r="D55" s="324"/>
      <c r="E55" s="325"/>
      <c r="F55" s="325"/>
      <c r="G55" s="325"/>
      <c r="H55" s="325"/>
      <c r="I55" s="326"/>
      <c r="J55" s="324"/>
      <c r="K55" s="325"/>
      <c r="L55" s="325"/>
      <c r="M55" s="325"/>
      <c r="N55" s="325"/>
      <c r="O55" s="326"/>
      <c r="P55" s="324"/>
      <c r="Q55" s="325"/>
      <c r="R55" s="325"/>
      <c r="S55" s="325"/>
      <c r="T55" s="325"/>
      <c r="U55" s="325"/>
      <c r="V55" s="325"/>
      <c r="W55" s="325"/>
      <c r="X55" s="325"/>
      <c r="Y55" s="325"/>
      <c r="Z55" s="325"/>
      <c r="AA55" s="326"/>
      <c r="AC55" s="73">
        <f t="shared" si="39"/>
        <v>0</v>
      </c>
      <c r="AD55" s="74">
        <f t="shared" si="40"/>
        <v>0</v>
      </c>
    </row>
    <row r="56" spans="2:30" x14ac:dyDescent="0.15">
      <c r="B56" s="68"/>
      <c r="C56" s="83" t="s">
        <v>184</v>
      </c>
      <c r="D56" s="330"/>
      <c r="E56" s="331"/>
      <c r="F56" s="331"/>
      <c r="G56" s="331"/>
      <c r="H56" s="331"/>
      <c r="I56" s="332"/>
      <c r="J56" s="330"/>
      <c r="K56" s="331"/>
      <c r="L56" s="331"/>
      <c r="M56" s="331"/>
      <c r="N56" s="331"/>
      <c r="O56" s="332"/>
      <c r="P56" s="330"/>
      <c r="Q56" s="331"/>
      <c r="R56" s="331"/>
      <c r="S56" s="331"/>
      <c r="T56" s="331"/>
      <c r="U56" s="331"/>
      <c r="V56" s="331"/>
      <c r="W56" s="331"/>
      <c r="X56" s="331"/>
      <c r="Y56" s="331"/>
      <c r="Z56" s="331"/>
      <c r="AA56" s="332"/>
      <c r="AC56" s="84">
        <f t="shared" si="39"/>
        <v>0</v>
      </c>
      <c r="AD56" s="85">
        <f t="shared" si="40"/>
        <v>0</v>
      </c>
    </row>
    <row r="57" spans="2:30" x14ac:dyDescent="0.15">
      <c r="B57" s="68"/>
      <c r="C57" s="83" t="s">
        <v>185</v>
      </c>
      <c r="D57" s="330"/>
      <c r="E57" s="331"/>
      <c r="F57" s="331"/>
      <c r="G57" s="331"/>
      <c r="H57" s="331"/>
      <c r="I57" s="332"/>
      <c r="J57" s="330"/>
      <c r="K57" s="331"/>
      <c r="L57" s="331"/>
      <c r="M57" s="331"/>
      <c r="N57" s="331"/>
      <c r="O57" s="332"/>
      <c r="P57" s="330"/>
      <c r="Q57" s="331"/>
      <c r="R57" s="331"/>
      <c r="S57" s="331"/>
      <c r="T57" s="331"/>
      <c r="U57" s="331"/>
      <c r="V57" s="331"/>
      <c r="W57" s="331"/>
      <c r="X57" s="331"/>
      <c r="Y57" s="331"/>
      <c r="Z57" s="331"/>
      <c r="AA57" s="332"/>
      <c r="AC57" s="84">
        <f t="shared" si="39"/>
        <v>0</v>
      </c>
      <c r="AD57" s="85">
        <f t="shared" si="40"/>
        <v>0</v>
      </c>
    </row>
    <row r="58" spans="2:30" x14ac:dyDescent="0.15">
      <c r="B58" s="68"/>
      <c r="C58" s="75" t="s">
        <v>80</v>
      </c>
      <c r="D58" s="327"/>
      <c r="E58" s="328"/>
      <c r="F58" s="328"/>
      <c r="G58" s="328"/>
      <c r="H58" s="328"/>
      <c r="I58" s="329"/>
      <c r="J58" s="327"/>
      <c r="K58" s="328"/>
      <c r="L58" s="328"/>
      <c r="M58" s="328"/>
      <c r="N58" s="328"/>
      <c r="O58" s="329"/>
      <c r="P58" s="327"/>
      <c r="Q58" s="328"/>
      <c r="R58" s="328"/>
      <c r="S58" s="328"/>
      <c r="T58" s="328"/>
      <c r="U58" s="328"/>
      <c r="V58" s="328"/>
      <c r="W58" s="328"/>
      <c r="X58" s="328"/>
      <c r="Y58" s="328"/>
      <c r="Z58" s="328"/>
      <c r="AA58" s="329"/>
      <c r="AC58" s="76">
        <f t="shared" si="39"/>
        <v>0</v>
      </c>
      <c r="AD58" s="77">
        <f t="shared" si="40"/>
        <v>0</v>
      </c>
    </row>
    <row r="59" spans="2:30" x14ac:dyDescent="0.15">
      <c r="B59" s="86" t="s">
        <v>186</v>
      </c>
      <c r="C59" s="351"/>
      <c r="D59" s="87">
        <f>D46-D50</f>
        <v>0</v>
      </c>
      <c r="E59" s="88">
        <f t="shared" ref="E59:O59" si="41">E46-E50</f>
        <v>0</v>
      </c>
      <c r="F59" s="88">
        <f t="shared" si="41"/>
        <v>0</v>
      </c>
      <c r="G59" s="88">
        <f t="shared" si="41"/>
        <v>0</v>
      </c>
      <c r="H59" s="88">
        <f t="shared" si="41"/>
        <v>0</v>
      </c>
      <c r="I59" s="89">
        <f t="shared" si="41"/>
        <v>0</v>
      </c>
      <c r="J59" s="87">
        <f t="shared" si="41"/>
        <v>0</v>
      </c>
      <c r="K59" s="88">
        <f t="shared" si="41"/>
        <v>0</v>
      </c>
      <c r="L59" s="88">
        <f t="shared" si="41"/>
        <v>0</v>
      </c>
      <c r="M59" s="88">
        <f t="shared" si="41"/>
        <v>0</v>
      </c>
      <c r="N59" s="88">
        <f t="shared" si="41"/>
        <v>0</v>
      </c>
      <c r="O59" s="89">
        <f t="shared" si="41"/>
        <v>0</v>
      </c>
      <c r="P59" s="87">
        <f>P46-P50</f>
        <v>0</v>
      </c>
      <c r="Q59" s="88">
        <f t="shared" ref="Q59:AA59" si="42">Q46-Q50</f>
        <v>0</v>
      </c>
      <c r="R59" s="88">
        <f t="shared" si="42"/>
        <v>0</v>
      </c>
      <c r="S59" s="88">
        <f t="shared" si="42"/>
        <v>0</v>
      </c>
      <c r="T59" s="88">
        <f t="shared" si="42"/>
        <v>0</v>
      </c>
      <c r="U59" s="88">
        <f t="shared" si="42"/>
        <v>0</v>
      </c>
      <c r="V59" s="88">
        <f t="shared" si="42"/>
        <v>0</v>
      </c>
      <c r="W59" s="88">
        <f t="shared" si="42"/>
        <v>0</v>
      </c>
      <c r="X59" s="88">
        <f t="shared" si="42"/>
        <v>0</v>
      </c>
      <c r="Y59" s="88">
        <f t="shared" si="42"/>
        <v>0</v>
      </c>
      <c r="Z59" s="88">
        <f t="shared" si="42"/>
        <v>0</v>
      </c>
      <c r="AA59" s="89">
        <f t="shared" si="42"/>
        <v>0</v>
      </c>
      <c r="AC59" s="87">
        <f t="shared" ref="AC59:AD59" si="43">AC46-AC50</f>
        <v>0</v>
      </c>
      <c r="AD59" s="89">
        <f t="shared" si="43"/>
        <v>0</v>
      </c>
    </row>
    <row r="60" spans="2:30" x14ac:dyDescent="0.15">
      <c r="B60" s="78" t="s">
        <v>187</v>
      </c>
      <c r="C60" s="79"/>
      <c r="D60" s="80">
        <f>SUM(D61:D62)</f>
        <v>0</v>
      </c>
      <c r="E60" s="88">
        <f t="shared" ref="E60:O60" si="44">SUM(E61:E62)</f>
        <v>0</v>
      </c>
      <c r="F60" s="88">
        <f t="shared" si="44"/>
        <v>0</v>
      </c>
      <c r="G60" s="88">
        <f t="shared" si="44"/>
        <v>0</v>
      </c>
      <c r="H60" s="88">
        <f t="shared" si="44"/>
        <v>0</v>
      </c>
      <c r="I60" s="89">
        <f t="shared" si="44"/>
        <v>0</v>
      </c>
      <c r="J60" s="87">
        <f t="shared" si="44"/>
        <v>0</v>
      </c>
      <c r="K60" s="88">
        <f t="shared" si="44"/>
        <v>0</v>
      </c>
      <c r="L60" s="88">
        <f t="shared" si="44"/>
        <v>0</v>
      </c>
      <c r="M60" s="88">
        <f t="shared" si="44"/>
        <v>0</v>
      </c>
      <c r="N60" s="88">
        <f t="shared" si="44"/>
        <v>0</v>
      </c>
      <c r="O60" s="89">
        <f t="shared" si="44"/>
        <v>0</v>
      </c>
      <c r="P60" s="80">
        <f>SUM(P61:P62)</f>
        <v>0</v>
      </c>
      <c r="Q60" s="88">
        <f t="shared" ref="Q60:AA60" si="45">SUM(Q61:Q62)</f>
        <v>0</v>
      </c>
      <c r="R60" s="88">
        <f t="shared" si="45"/>
        <v>0</v>
      </c>
      <c r="S60" s="88">
        <f t="shared" si="45"/>
        <v>0</v>
      </c>
      <c r="T60" s="88">
        <f t="shared" si="45"/>
        <v>0</v>
      </c>
      <c r="U60" s="88">
        <f t="shared" si="45"/>
        <v>0</v>
      </c>
      <c r="V60" s="88">
        <f t="shared" si="45"/>
        <v>0</v>
      </c>
      <c r="W60" s="88">
        <f t="shared" si="45"/>
        <v>0</v>
      </c>
      <c r="X60" s="88">
        <f t="shared" si="45"/>
        <v>0</v>
      </c>
      <c r="Y60" s="88">
        <f t="shared" si="45"/>
        <v>0</v>
      </c>
      <c r="Z60" s="88">
        <f t="shared" si="45"/>
        <v>0</v>
      </c>
      <c r="AA60" s="89">
        <f t="shared" si="45"/>
        <v>0</v>
      </c>
      <c r="AC60" s="87">
        <f t="shared" ref="AC60:AD60" si="46">SUM(AC61:AC62)</f>
        <v>0</v>
      </c>
      <c r="AD60" s="89">
        <f t="shared" si="46"/>
        <v>0</v>
      </c>
    </row>
    <row r="61" spans="2:30" x14ac:dyDescent="0.15">
      <c r="B61" s="63"/>
      <c r="C61" s="69" t="s">
        <v>188</v>
      </c>
      <c r="D61" s="321"/>
      <c r="E61" s="322"/>
      <c r="F61" s="322"/>
      <c r="G61" s="322"/>
      <c r="H61" s="322"/>
      <c r="I61" s="323"/>
      <c r="J61" s="321"/>
      <c r="K61" s="322"/>
      <c r="L61" s="322"/>
      <c r="M61" s="322"/>
      <c r="N61" s="322"/>
      <c r="O61" s="323"/>
      <c r="P61" s="321"/>
      <c r="Q61" s="322"/>
      <c r="R61" s="322"/>
      <c r="S61" s="322"/>
      <c r="T61" s="322"/>
      <c r="U61" s="322"/>
      <c r="V61" s="322"/>
      <c r="W61" s="322"/>
      <c r="X61" s="322"/>
      <c r="Y61" s="322"/>
      <c r="Z61" s="322"/>
      <c r="AA61" s="323"/>
      <c r="AC61" s="70">
        <f t="shared" ref="AC61:AC62" si="47">SUM(D61:O61)</f>
        <v>0</v>
      </c>
      <c r="AD61" s="71">
        <f t="shared" ref="AD61:AD62" si="48">SUM(P61:AA61)</f>
        <v>0</v>
      </c>
    </row>
    <row r="62" spans="2:30" x14ac:dyDescent="0.15">
      <c r="B62" s="63"/>
      <c r="C62" s="83" t="s">
        <v>189</v>
      </c>
      <c r="D62" s="330"/>
      <c r="E62" s="331"/>
      <c r="F62" s="331"/>
      <c r="G62" s="331"/>
      <c r="H62" s="331"/>
      <c r="I62" s="332"/>
      <c r="J62" s="330"/>
      <c r="K62" s="331"/>
      <c r="L62" s="331"/>
      <c r="M62" s="331"/>
      <c r="N62" s="331"/>
      <c r="O62" s="332"/>
      <c r="P62" s="330"/>
      <c r="Q62" s="331"/>
      <c r="R62" s="331"/>
      <c r="S62" s="331"/>
      <c r="T62" s="331"/>
      <c r="U62" s="331"/>
      <c r="V62" s="331"/>
      <c r="W62" s="331"/>
      <c r="X62" s="331"/>
      <c r="Y62" s="331"/>
      <c r="Z62" s="331"/>
      <c r="AA62" s="332"/>
      <c r="AC62" s="84">
        <f t="shared" si="47"/>
        <v>0</v>
      </c>
      <c r="AD62" s="85">
        <f t="shared" si="48"/>
        <v>0</v>
      </c>
    </row>
    <row r="63" spans="2:30" x14ac:dyDescent="0.15">
      <c r="B63" s="78" t="s">
        <v>190</v>
      </c>
      <c r="C63" s="79"/>
      <c r="D63" s="80">
        <f>SUM(D64:D66)</f>
        <v>0</v>
      </c>
      <c r="E63" s="81">
        <f t="shared" ref="E63:O63" si="49">SUM(E64:E66)</f>
        <v>0</v>
      </c>
      <c r="F63" s="81">
        <f t="shared" si="49"/>
        <v>0</v>
      </c>
      <c r="G63" s="81">
        <f t="shared" si="49"/>
        <v>0</v>
      </c>
      <c r="H63" s="81">
        <f t="shared" si="49"/>
        <v>0</v>
      </c>
      <c r="I63" s="82">
        <f t="shared" si="49"/>
        <v>0</v>
      </c>
      <c r="J63" s="80">
        <f t="shared" si="49"/>
        <v>0</v>
      </c>
      <c r="K63" s="81">
        <f t="shared" si="49"/>
        <v>0</v>
      </c>
      <c r="L63" s="81">
        <f t="shared" si="49"/>
        <v>0</v>
      </c>
      <c r="M63" s="81">
        <f t="shared" si="49"/>
        <v>0</v>
      </c>
      <c r="N63" s="81">
        <f t="shared" si="49"/>
        <v>0</v>
      </c>
      <c r="O63" s="82">
        <f t="shared" si="49"/>
        <v>0</v>
      </c>
      <c r="P63" s="80">
        <f>SUM(P64:P66)</f>
        <v>0</v>
      </c>
      <c r="Q63" s="81">
        <f t="shared" ref="Q63:AA63" si="50">SUM(Q64:Q66)</f>
        <v>0</v>
      </c>
      <c r="R63" s="81">
        <f t="shared" si="50"/>
        <v>0</v>
      </c>
      <c r="S63" s="81">
        <f t="shared" si="50"/>
        <v>0</v>
      </c>
      <c r="T63" s="81">
        <f t="shared" si="50"/>
        <v>0</v>
      </c>
      <c r="U63" s="81">
        <f t="shared" si="50"/>
        <v>0</v>
      </c>
      <c r="V63" s="81">
        <f t="shared" si="50"/>
        <v>0</v>
      </c>
      <c r="W63" s="81">
        <f t="shared" si="50"/>
        <v>0</v>
      </c>
      <c r="X63" s="81">
        <f t="shared" si="50"/>
        <v>0</v>
      </c>
      <c r="Y63" s="81">
        <f t="shared" si="50"/>
        <v>0</v>
      </c>
      <c r="Z63" s="81">
        <f t="shared" si="50"/>
        <v>0</v>
      </c>
      <c r="AA63" s="82">
        <f t="shared" si="50"/>
        <v>0</v>
      </c>
      <c r="AC63" s="80">
        <f t="shared" ref="AC63:AD63" si="51">SUM(AC64:AC66)</f>
        <v>0</v>
      </c>
      <c r="AD63" s="82">
        <f t="shared" si="51"/>
        <v>0</v>
      </c>
    </row>
    <row r="64" spans="2:30" x14ac:dyDescent="0.15">
      <c r="B64" s="63"/>
      <c r="C64" s="69" t="s">
        <v>191</v>
      </c>
      <c r="D64" s="321"/>
      <c r="E64" s="322"/>
      <c r="F64" s="322"/>
      <c r="G64" s="322"/>
      <c r="H64" s="322"/>
      <c r="I64" s="323"/>
      <c r="J64" s="321"/>
      <c r="K64" s="322"/>
      <c r="L64" s="322"/>
      <c r="M64" s="322"/>
      <c r="N64" s="322"/>
      <c r="O64" s="323"/>
      <c r="P64" s="321"/>
      <c r="Q64" s="322"/>
      <c r="R64" s="322"/>
      <c r="S64" s="322"/>
      <c r="T64" s="322"/>
      <c r="U64" s="322"/>
      <c r="V64" s="322"/>
      <c r="W64" s="322"/>
      <c r="X64" s="322"/>
      <c r="Y64" s="322"/>
      <c r="Z64" s="322"/>
      <c r="AA64" s="323"/>
      <c r="AC64" s="70">
        <f t="shared" ref="AC64:AC66" si="52">SUM(D64:O64)</f>
        <v>0</v>
      </c>
      <c r="AD64" s="71">
        <f t="shared" ref="AD64:AD66" si="53">SUM(P64:AA64)</f>
        <v>0</v>
      </c>
    </row>
    <row r="65" spans="2:30" x14ac:dyDescent="0.15">
      <c r="B65" s="63"/>
      <c r="C65" s="72" t="s">
        <v>192</v>
      </c>
      <c r="D65" s="324"/>
      <c r="E65" s="325"/>
      <c r="F65" s="325"/>
      <c r="G65" s="325"/>
      <c r="H65" s="325"/>
      <c r="I65" s="326"/>
      <c r="J65" s="324"/>
      <c r="K65" s="325"/>
      <c r="L65" s="325"/>
      <c r="M65" s="325"/>
      <c r="N65" s="325"/>
      <c r="O65" s="326"/>
      <c r="P65" s="324"/>
      <c r="Q65" s="325"/>
      <c r="R65" s="325"/>
      <c r="S65" s="325"/>
      <c r="T65" s="325"/>
      <c r="U65" s="325"/>
      <c r="V65" s="325"/>
      <c r="W65" s="325"/>
      <c r="X65" s="325"/>
      <c r="Y65" s="325"/>
      <c r="Z65" s="325"/>
      <c r="AA65" s="326"/>
      <c r="AC65" s="73">
        <f t="shared" si="52"/>
        <v>0</v>
      </c>
      <c r="AD65" s="74">
        <f t="shared" si="53"/>
        <v>0</v>
      </c>
    </row>
    <row r="66" spans="2:30" x14ac:dyDescent="0.15">
      <c r="B66" s="63"/>
      <c r="C66" s="83" t="s">
        <v>189</v>
      </c>
      <c r="D66" s="330"/>
      <c r="E66" s="331"/>
      <c r="F66" s="331"/>
      <c r="G66" s="331"/>
      <c r="H66" s="331"/>
      <c r="I66" s="332"/>
      <c r="J66" s="330"/>
      <c r="K66" s="331"/>
      <c r="L66" s="331"/>
      <c r="M66" s="331"/>
      <c r="N66" s="331"/>
      <c r="O66" s="332"/>
      <c r="P66" s="330"/>
      <c r="Q66" s="331"/>
      <c r="R66" s="331"/>
      <c r="S66" s="331"/>
      <c r="T66" s="331"/>
      <c r="U66" s="331"/>
      <c r="V66" s="331"/>
      <c r="W66" s="331"/>
      <c r="X66" s="331"/>
      <c r="Y66" s="331"/>
      <c r="Z66" s="331"/>
      <c r="AA66" s="332"/>
      <c r="AC66" s="84">
        <f t="shared" si="52"/>
        <v>0</v>
      </c>
      <c r="AD66" s="85">
        <f t="shared" si="53"/>
        <v>0</v>
      </c>
    </row>
    <row r="67" spans="2:30" x14ac:dyDescent="0.15">
      <c r="B67" s="78" t="s">
        <v>193</v>
      </c>
      <c r="C67" s="79"/>
      <c r="D67" s="80">
        <f>D60-D63</f>
        <v>0</v>
      </c>
      <c r="E67" s="81">
        <f t="shared" ref="E67:O67" si="54">E60-E63</f>
        <v>0</v>
      </c>
      <c r="F67" s="81">
        <f t="shared" si="54"/>
        <v>0</v>
      </c>
      <c r="G67" s="81">
        <f t="shared" si="54"/>
        <v>0</v>
      </c>
      <c r="H67" s="81">
        <f t="shared" si="54"/>
        <v>0</v>
      </c>
      <c r="I67" s="82">
        <f t="shared" si="54"/>
        <v>0</v>
      </c>
      <c r="J67" s="80">
        <f t="shared" si="54"/>
        <v>0</v>
      </c>
      <c r="K67" s="81">
        <f t="shared" si="54"/>
        <v>0</v>
      </c>
      <c r="L67" s="81">
        <f t="shared" si="54"/>
        <v>0</v>
      </c>
      <c r="M67" s="81">
        <f t="shared" si="54"/>
        <v>0</v>
      </c>
      <c r="N67" s="81">
        <f t="shared" si="54"/>
        <v>0</v>
      </c>
      <c r="O67" s="82">
        <f t="shared" si="54"/>
        <v>0</v>
      </c>
      <c r="P67" s="80">
        <f>P60-P63</f>
        <v>0</v>
      </c>
      <c r="Q67" s="81">
        <f t="shared" ref="Q67:AA67" si="55">Q60-Q63</f>
        <v>0</v>
      </c>
      <c r="R67" s="81">
        <f t="shared" si="55"/>
        <v>0</v>
      </c>
      <c r="S67" s="81">
        <f t="shared" si="55"/>
        <v>0</v>
      </c>
      <c r="T67" s="81">
        <f t="shared" si="55"/>
        <v>0</v>
      </c>
      <c r="U67" s="81">
        <f t="shared" si="55"/>
        <v>0</v>
      </c>
      <c r="V67" s="81">
        <f t="shared" si="55"/>
        <v>0</v>
      </c>
      <c r="W67" s="81">
        <f t="shared" si="55"/>
        <v>0</v>
      </c>
      <c r="X67" s="81">
        <f t="shared" si="55"/>
        <v>0</v>
      </c>
      <c r="Y67" s="81">
        <f t="shared" si="55"/>
        <v>0</v>
      </c>
      <c r="Z67" s="81">
        <f t="shared" si="55"/>
        <v>0</v>
      </c>
      <c r="AA67" s="82">
        <f t="shared" si="55"/>
        <v>0</v>
      </c>
      <c r="AC67" s="80">
        <f t="shared" ref="AC67:AD67" si="56">AC60-AC63</f>
        <v>0</v>
      </c>
      <c r="AD67" s="82">
        <f t="shared" si="56"/>
        <v>0</v>
      </c>
    </row>
    <row r="68" spans="2:30" x14ac:dyDescent="0.15">
      <c r="B68" s="494" t="s">
        <v>194</v>
      </c>
      <c r="C68" s="495"/>
      <c r="D68" s="90">
        <f>D59+D67</f>
        <v>0</v>
      </c>
      <c r="E68" s="91">
        <f t="shared" ref="E68:O68" si="57">E59+E67</f>
        <v>0</v>
      </c>
      <c r="F68" s="91">
        <f t="shared" si="57"/>
        <v>0</v>
      </c>
      <c r="G68" s="91">
        <f t="shared" si="57"/>
        <v>0</v>
      </c>
      <c r="H68" s="91">
        <f t="shared" si="57"/>
        <v>0</v>
      </c>
      <c r="I68" s="92">
        <f t="shared" si="57"/>
        <v>0</v>
      </c>
      <c r="J68" s="90">
        <f t="shared" si="57"/>
        <v>0</v>
      </c>
      <c r="K68" s="91">
        <f t="shared" si="57"/>
        <v>0</v>
      </c>
      <c r="L68" s="91">
        <f t="shared" si="57"/>
        <v>0</v>
      </c>
      <c r="M68" s="91">
        <f t="shared" si="57"/>
        <v>0</v>
      </c>
      <c r="N68" s="91">
        <f t="shared" si="57"/>
        <v>0</v>
      </c>
      <c r="O68" s="92">
        <f t="shared" si="57"/>
        <v>0</v>
      </c>
      <c r="P68" s="90">
        <f>P59+P67</f>
        <v>0</v>
      </c>
      <c r="Q68" s="91">
        <f t="shared" ref="Q68:AA68" si="58">Q59+Q67</f>
        <v>0</v>
      </c>
      <c r="R68" s="91">
        <f t="shared" si="58"/>
        <v>0</v>
      </c>
      <c r="S68" s="91">
        <f t="shared" si="58"/>
        <v>0</v>
      </c>
      <c r="T68" s="91">
        <f t="shared" si="58"/>
        <v>0</v>
      </c>
      <c r="U68" s="91">
        <f t="shared" si="58"/>
        <v>0</v>
      </c>
      <c r="V68" s="91">
        <f t="shared" si="58"/>
        <v>0</v>
      </c>
      <c r="W68" s="91">
        <f t="shared" si="58"/>
        <v>0</v>
      </c>
      <c r="X68" s="91">
        <f t="shared" si="58"/>
        <v>0</v>
      </c>
      <c r="Y68" s="91">
        <f t="shared" si="58"/>
        <v>0</v>
      </c>
      <c r="Z68" s="91">
        <f t="shared" si="58"/>
        <v>0</v>
      </c>
      <c r="AA68" s="92">
        <f t="shared" si="58"/>
        <v>0</v>
      </c>
      <c r="AC68" s="90">
        <f t="shared" ref="AC68:AD68" si="59">AC59+AC67</f>
        <v>0</v>
      </c>
      <c r="AD68" s="92">
        <f t="shared" si="59"/>
        <v>0</v>
      </c>
    </row>
    <row r="69" spans="2:30" x14ac:dyDescent="0.15">
      <c r="B69" s="63" t="s">
        <v>195</v>
      </c>
      <c r="C69" s="64"/>
      <c r="D69" s="65">
        <f>SUM(D70:D74)</f>
        <v>0</v>
      </c>
      <c r="E69" s="66">
        <f t="shared" ref="E69:O69" si="60">SUM(E70:E74)</f>
        <v>0</v>
      </c>
      <c r="F69" s="66">
        <f t="shared" si="60"/>
        <v>0</v>
      </c>
      <c r="G69" s="66">
        <f t="shared" si="60"/>
        <v>0</v>
      </c>
      <c r="H69" s="66">
        <f t="shared" si="60"/>
        <v>0</v>
      </c>
      <c r="I69" s="67">
        <f t="shared" si="60"/>
        <v>0</v>
      </c>
      <c r="J69" s="65">
        <f t="shared" si="60"/>
        <v>0</v>
      </c>
      <c r="K69" s="66">
        <f t="shared" si="60"/>
        <v>0</v>
      </c>
      <c r="L69" s="66">
        <f t="shared" si="60"/>
        <v>0</v>
      </c>
      <c r="M69" s="66">
        <f t="shared" si="60"/>
        <v>0</v>
      </c>
      <c r="N69" s="66">
        <f t="shared" si="60"/>
        <v>0</v>
      </c>
      <c r="O69" s="67">
        <f t="shared" si="60"/>
        <v>0</v>
      </c>
      <c r="P69" s="65">
        <f>SUM(P70:P74)</f>
        <v>0</v>
      </c>
      <c r="Q69" s="66">
        <f t="shared" ref="Q69:AA69" si="61">SUM(Q70:Q74)</f>
        <v>0</v>
      </c>
      <c r="R69" s="66">
        <f t="shared" si="61"/>
        <v>0</v>
      </c>
      <c r="S69" s="66">
        <f t="shared" si="61"/>
        <v>0</v>
      </c>
      <c r="T69" s="66">
        <f t="shared" si="61"/>
        <v>0</v>
      </c>
      <c r="U69" s="66">
        <f t="shared" si="61"/>
        <v>0</v>
      </c>
      <c r="V69" s="66">
        <f t="shared" si="61"/>
        <v>0</v>
      </c>
      <c r="W69" s="66">
        <f t="shared" si="61"/>
        <v>0</v>
      </c>
      <c r="X69" s="66">
        <f t="shared" si="61"/>
        <v>0</v>
      </c>
      <c r="Y69" s="66">
        <f t="shared" si="61"/>
        <v>0</v>
      </c>
      <c r="Z69" s="66">
        <f t="shared" si="61"/>
        <v>0</v>
      </c>
      <c r="AA69" s="67">
        <f t="shared" si="61"/>
        <v>0</v>
      </c>
      <c r="AC69" s="65">
        <f t="shared" ref="AC69:AD69" si="62">SUM(AC70:AC74)</f>
        <v>0</v>
      </c>
      <c r="AD69" s="67">
        <f t="shared" si="62"/>
        <v>0</v>
      </c>
    </row>
    <row r="70" spans="2:30" x14ac:dyDescent="0.15">
      <c r="B70" s="68"/>
      <c r="C70" s="69" t="str">
        <f>C78</f>
        <v>○○銀行</v>
      </c>
      <c r="D70" s="321"/>
      <c r="E70" s="322"/>
      <c r="F70" s="322"/>
      <c r="G70" s="322"/>
      <c r="H70" s="322"/>
      <c r="I70" s="323"/>
      <c r="J70" s="321"/>
      <c r="K70" s="322"/>
      <c r="L70" s="322"/>
      <c r="M70" s="322"/>
      <c r="N70" s="322"/>
      <c r="O70" s="323"/>
      <c r="P70" s="321"/>
      <c r="Q70" s="322"/>
      <c r="R70" s="322"/>
      <c r="S70" s="322"/>
      <c r="T70" s="322"/>
      <c r="U70" s="322"/>
      <c r="V70" s="322"/>
      <c r="W70" s="322"/>
      <c r="X70" s="322"/>
      <c r="Y70" s="322"/>
      <c r="Z70" s="322"/>
      <c r="AA70" s="323"/>
      <c r="AC70" s="70">
        <f t="shared" ref="AC70:AC76" si="63">SUM(D70:O70)</f>
        <v>0</v>
      </c>
      <c r="AD70" s="71">
        <f t="shared" ref="AD70:AD76" si="64">SUM(P70:AA70)</f>
        <v>0</v>
      </c>
    </row>
    <row r="71" spans="2:30" x14ac:dyDescent="0.15">
      <c r="B71" s="68"/>
      <c r="C71" s="72" t="str">
        <f>C79</f>
        <v>□□銀行</v>
      </c>
      <c r="D71" s="324"/>
      <c r="E71" s="325"/>
      <c r="F71" s="325"/>
      <c r="G71" s="325"/>
      <c r="H71" s="325"/>
      <c r="I71" s="326"/>
      <c r="J71" s="324"/>
      <c r="K71" s="325"/>
      <c r="L71" s="325"/>
      <c r="M71" s="325"/>
      <c r="N71" s="325"/>
      <c r="O71" s="326"/>
      <c r="P71" s="324"/>
      <c r="Q71" s="325"/>
      <c r="R71" s="325"/>
      <c r="S71" s="325"/>
      <c r="T71" s="325"/>
      <c r="U71" s="325"/>
      <c r="V71" s="325"/>
      <c r="W71" s="325"/>
      <c r="X71" s="325"/>
      <c r="Y71" s="325"/>
      <c r="Z71" s="325"/>
      <c r="AA71" s="326"/>
      <c r="AC71" s="73">
        <f t="shared" si="63"/>
        <v>0</v>
      </c>
      <c r="AD71" s="74">
        <f t="shared" si="64"/>
        <v>0</v>
      </c>
    </row>
    <row r="72" spans="2:30" x14ac:dyDescent="0.15">
      <c r="B72" s="68"/>
      <c r="C72" s="72" t="str">
        <f>C80</f>
        <v>△△信用金庫</v>
      </c>
      <c r="D72" s="324"/>
      <c r="E72" s="325"/>
      <c r="F72" s="325"/>
      <c r="G72" s="325"/>
      <c r="H72" s="325"/>
      <c r="I72" s="326"/>
      <c r="J72" s="324"/>
      <c r="K72" s="325"/>
      <c r="L72" s="325"/>
      <c r="M72" s="325"/>
      <c r="N72" s="325"/>
      <c r="O72" s="326"/>
      <c r="P72" s="324"/>
      <c r="Q72" s="325"/>
      <c r="R72" s="325"/>
      <c r="S72" s="325"/>
      <c r="T72" s="325"/>
      <c r="U72" s="325"/>
      <c r="V72" s="325"/>
      <c r="W72" s="325"/>
      <c r="X72" s="325"/>
      <c r="Y72" s="325"/>
      <c r="Z72" s="325"/>
      <c r="AA72" s="326"/>
      <c r="AC72" s="73">
        <f t="shared" si="63"/>
        <v>0</v>
      </c>
      <c r="AD72" s="74">
        <f t="shared" si="64"/>
        <v>0</v>
      </c>
    </row>
    <row r="73" spans="2:30" x14ac:dyDescent="0.15">
      <c r="B73" s="68"/>
      <c r="C73" s="72" t="str">
        <f>C81</f>
        <v>日本公庫</v>
      </c>
      <c r="D73" s="324"/>
      <c r="E73" s="325"/>
      <c r="F73" s="325"/>
      <c r="G73" s="325"/>
      <c r="H73" s="325"/>
      <c r="I73" s="326"/>
      <c r="J73" s="324"/>
      <c r="K73" s="325"/>
      <c r="L73" s="325"/>
      <c r="M73" s="325"/>
      <c r="N73" s="325"/>
      <c r="O73" s="326"/>
      <c r="P73" s="324"/>
      <c r="Q73" s="325"/>
      <c r="R73" s="325"/>
      <c r="S73" s="325"/>
      <c r="T73" s="325"/>
      <c r="U73" s="325"/>
      <c r="V73" s="325"/>
      <c r="W73" s="325"/>
      <c r="X73" s="325"/>
      <c r="Y73" s="325"/>
      <c r="Z73" s="325"/>
      <c r="AA73" s="326"/>
      <c r="AC73" s="73">
        <f t="shared" si="63"/>
        <v>0</v>
      </c>
      <c r="AD73" s="74">
        <f t="shared" si="64"/>
        <v>0</v>
      </c>
    </row>
    <row r="74" spans="2:30" x14ac:dyDescent="0.15">
      <c r="B74" s="93"/>
      <c r="C74" s="75"/>
      <c r="D74" s="327"/>
      <c r="E74" s="328"/>
      <c r="F74" s="328"/>
      <c r="G74" s="328"/>
      <c r="H74" s="328"/>
      <c r="I74" s="329"/>
      <c r="J74" s="327"/>
      <c r="K74" s="328"/>
      <c r="L74" s="328"/>
      <c r="M74" s="328"/>
      <c r="N74" s="328"/>
      <c r="O74" s="329"/>
      <c r="P74" s="327"/>
      <c r="Q74" s="328"/>
      <c r="R74" s="328"/>
      <c r="S74" s="328"/>
      <c r="T74" s="328"/>
      <c r="U74" s="328"/>
      <c r="V74" s="328"/>
      <c r="W74" s="328"/>
      <c r="X74" s="328"/>
      <c r="Y74" s="328"/>
      <c r="Z74" s="328"/>
      <c r="AA74" s="329"/>
      <c r="AC74" s="76">
        <f t="shared" si="63"/>
        <v>0</v>
      </c>
      <c r="AD74" s="77">
        <f t="shared" si="64"/>
        <v>0</v>
      </c>
    </row>
    <row r="75" spans="2:30" x14ac:dyDescent="0.15">
      <c r="B75" s="86" t="s">
        <v>196</v>
      </c>
      <c r="C75" s="351"/>
      <c r="D75" s="337"/>
      <c r="E75" s="338"/>
      <c r="F75" s="338"/>
      <c r="G75" s="338"/>
      <c r="H75" s="338"/>
      <c r="I75" s="339"/>
      <c r="J75" s="337"/>
      <c r="K75" s="338"/>
      <c r="L75" s="338"/>
      <c r="M75" s="338"/>
      <c r="N75" s="338"/>
      <c r="O75" s="339"/>
      <c r="P75" s="337"/>
      <c r="Q75" s="338"/>
      <c r="R75" s="338"/>
      <c r="S75" s="338"/>
      <c r="T75" s="338"/>
      <c r="U75" s="338"/>
      <c r="V75" s="338"/>
      <c r="W75" s="338"/>
      <c r="X75" s="338"/>
      <c r="Y75" s="338"/>
      <c r="Z75" s="338"/>
      <c r="AA75" s="339"/>
      <c r="AC75" s="87">
        <f t="shared" si="63"/>
        <v>0</v>
      </c>
      <c r="AD75" s="89">
        <f t="shared" si="64"/>
        <v>0</v>
      </c>
    </row>
    <row r="76" spans="2:30" x14ac:dyDescent="0.15">
      <c r="B76" s="63" t="s">
        <v>197</v>
      </c>
      <c r="C76" s="64"/>
      <c r="D76" s="336"/>
      <c r="E76" s="340"/>
      <c r="F76" s="340"/>
      <c r="G76" s="340"/>
      <c r="H76" s="340"/>
      <c r="I76" s="341"/>
      <c r="J76" s="336"/>
      <c r="K76" s="340"/>
      <c r="L76" s="340"/>
      <c r="M76" s="340"/>
      <c r="N76" s="340"/>
      <c r="O76" s="341"/>
      <c r="P76" s="336"/>
      <c r="Q76" s="340"/>
      <c r="R76" s="340"/>
      <c r="S76" s="340"/>
      <c r="T76" s="340"/>
      <c r="U76" s="340"/>
      <c r="V76" s="340"/>
      <c r="W76" s="340"/>
      <c r="X76" s="340"/>
      <c r="Y76" s="340"/>
      <c r="Z76" s="340"/>
      <c r="AA76" s="341"/>
      <c r="AC76" s="65">
        <f t="shared" si="63"/>
        <v>0</v>
      </c>
      <c r="AD76" s="67">
        <f t="shared" si="64"/>
        <v>0</v>
      </c>
    </row>
    <row r="77" spans="2:30" x14ac:dyDescent="0.15">
      <c r="B77" s="86" t="s">
        <v>198</v>
      </c>
      <c r="C77" s="351"/>
      <c r="D77" s="87">
        <f>SUM(D78:D82)</f>
        <v>0</v>
      </c>
      <c r="E77" s="88">
        <f>SUM(E78:E82)</f>
        <v>0</v>
      </c>
      <c r="F77" s="88">
        <f t="shared" ref="F77:O77" si="65">SUM(F78:F82)</f>
        <v>0</v>
      </c>
      <c r="G77" s="88">
        <f t="shared" si="65"/>
        <v>0</v>
      </c>
      <c r="H77" s="88">
        <f t="shared" si="65"/>
        <v>0</v>
      </c>
      <c r="I77" s="89">
        <f t="shared" si="65"/>
        <v>0</v>
      </c>
      <c r="J77" s="87">
        <f t="shared" si="65"/>
        <v>0</v>
      </c>
      <c r="K77" s="88">
        <f t="shared" si="65"/>
        <v>0</v>
      </c>
      <c r="L77" s="88">
        <f t="shared" si="65"/>
        <v>0</v>
      </c>
      <c r="M77" s="88">
        <f t="shared" si="65"/>
        <v>0</v>
      </c>
      <c r="N77" s="88">
        <f t="shared" si="65"/>
        <v>0</v>
      </c>
      <c r="O77" s="89">
        <f t="shared" si="65"/>
        <v>0</v>
      </c>
      <c r="P77" s="87">
        <f>SUM(P78:P82)</f>
        <v>0</v>
      </c>
      <c r="Q77" s="88">
        <f>SUM(Q78:Q82)</f>
        <v>0</v>
      </c>
      <c r="R77" s="88">
        <f t="shared" ref="R77:AA77" si="66">SUM(R78:R82)</f>
        <v>0</v>
      </c>
      <c r="S77" s="88">
        <f t="shared" si="66"/>
        <v>0</v>
      </c>
      <c r="T77" s="88">
        <f t="shared" si="66"/>
        <v>0</v>
      </c>
      <c r="U77" s="88">
        <f t="shared" si="66"/>
        <v>0</v>
      </c>
      <c r="V77" s="88">
        <f t="shared" si="66"/>
        <v>0</v>
      </c>
      <c r="W77" s="88">
        <f t="shared" si="66"/>
        <v>0</v>
      </c>
      <c r="X77" s="88">
        <f t="shared" si="66"/>
        <v>0</v>
      </c>
      <c r="Y77" s="88">
        <f t="shared" si="66"/>
        <v>0</v>
      </c>
      <c r="Z77" s="88">
        <f t="shared" si="66"/>
        <v>0</v>
      </c>
      <c r="AA77" s="89">
        <f t="shared" si="66"/>
        <v>0</v>
      </c>
      <c r="AC77" s="87">
        <f t="shared" ref="AC77:AD77" si="67">SUM(AC78:AC82)</f>
        <v>0</v>
      </c>
      <c r="AD77" s="89">
        <f t="shared" si="67"/>
        <v>0</v>
      </c>
    </row>
    <row r="78" spans="2:30" x14ac:dyDescent="0.15">
      <c r="B78" s="68"/>
      <c r="C78" s="94" t="s">
        <v>199</v>
      </c>
      <c r="D78" s="333"/>
      <c r="E78" s="334"/>
      <c r="F78" s="334"/>
      <c r="G78" s="334"/>
      <c r="H78" s="334"/>
      <c r="I78" s="335"/>
      <c r="J78" s="333"/>
      <c r="K78" s="334"/>
      <c r="L78" s="334"/>
      <c r="M78" s="334"/>
      <c r="N78" s="334"/>
      <c r="O78" s="335"/>
      <c r="P78" s="333"/>
      <c r="Q78" s="334"/>
      <c r="R78" s="334"/>
      <c r="S78" s="334"/>
      <c r="T78" s="334"/>
      <c r="U78" s="334"/>
      <c r="V78" s="334"/>
      <c r="W78" s="334"/>
      <c r="X78" s="334"/>
      <c r="Y78" s="334"/>
      <c r="Z78" s="334"/>
      <c r="AA78" s="335"/>
      <c r="AC78" s="95">
        <f t="shared" ref="AC78:AC84" si="68">SUM(D78:O78)</f>
        <v>0</v>
      </c>
      <c r="AD78" s="96">
        <f t="shared" ref="AD78:AD84" si="69">SUM(P78:AA78)</f>
        <v>0</v>
      </c>
    </row>
    <row r="79" spans="2:30" x14ac:dyDescent="0.15">
      <c r="B79" s="68"/>
      <c r="C79" s="72" t="s">
        <v>200</v>
      </c>
      <c r="D79" s="324"/>
      <c r="E79" s="325"/>
      <c r="F79" s="325"/>
      <c r="G79" s="325"/>
      <c r="H79" s="325"/>
      <c r="I79" s="326"/>
      <c r="J79" s="324"/>
      <c r="K79" s="325"/>
      <c r="L79" s="325"/>
      <c r="M79" s="325"/>
      <c r="N79" s="325"/>
      <c r="O79" s="326"/>
      <c r="P79" s="324"/>
      <c r="Q79" s="325"/>
      <c r="R79" s="325"/>
      <c r="S79" s="325"/>
      <c r="T79" s="325"/>
      <c r="U79" s="325"/>
      <c r="V79" s="325"/>
      <c r="W79" s="325"/>
      <c r="X79" s="325"/>
      <c r="Y79" s="325"/>
      <c r="Z79" s="325"/>
      <c r="AA79" s="326"/>
      <c r="AC79" s="73">
        <f t="shared" si="68"/>
        <v>0</v>
      </c>
      <c r="AD79" s="74">
        <f t="shared" si="69"/>
        <v>0</v>
      </c>
    </row>
    <row r="80" spans="2:30" x14ac:dyDescent="0.15">
      <c r="B80" s="68"/>
      <c r="C80" s="72" t="s">
        <v>201</v>
      </c>
      <c r="D80" s="324"/>
      <c r="E80" s="325"/>
      <c r="F80" s="325"/>
      <c r="G80" s="325"/>
      <c r="H80" s="325"/>
      <c r="I80" s="326"/>
      <c r="J80" s="324"/>
      <c r="K80" s="325"/>
      <c r="L80" s="325"/>
      <c r="M80" s="325"/>
      <c r="N80" s="325"/>
      <c r="O80" s="326"/>
      <c r="P80" s="324"/>
      <c r="Q80" s="325"/>
      <c r="R80" s="325"/>
      <c r="S80" s="325"/>
      <c r="T80" s="325"/>
      <c r="U80" s="325"/>
      <c r="V80" s="325"/>
      <c r="W80" s="325"/>
      <c r="X80" s="325"/>
      <c r="Y80" s="325"/>
      <c r="Z80" s="325"/>
      <c r="AA80" s="326"/>
      <c r="AC80" s="73">
        <f t="shared" si="68"/>
        <v>0</v>
      </c>
      <c r="AD80" s="74">
        <f t="shared" si="69"/>
        <v>0</v>
      </c>
    </row>
    <row r="81" spans="2:31" x14ac:dyDescent="0.15">
      <c r="B81" s="97"/>
      <c r="C81" s="72" t="s">
        <v>202</v>
      </c>
      <c r="D81" s="324"/>
      <c r="E81" s="325"/>
      <c r="F81" s="325"/>
      <c r="G81" s="325"/>
      <c r="H81" s="325"/>
      <c r="I81" s="326"/>
      <c r="J81" s="324"/>
      <c r="K81" s="325"/>
      <c r="L81" s="325"/>
      <c r="M81" s="325"/>
      <c r="N81" s="325"/>
      <c r="O81" s="326"/>
      <c r="P81" s="324"/>
      <c r="Q81" s="325"/>
      <c r="R81" s="325"/>
      <c r="S81" s="325"/>
      <c r="T81" s="325"/>
      <c r="U81" s="325"/>
      <c r="V81" s="325"/>
      <c r="W81" s="325"/>
      <c r="X81" s="325"/>
      <c r="Y81" s="325"/>
      <c r="Z81" s="325"/>
      <c r="AA81" s="326"/>
      <c r="AC81" s="73">
        <f t="shared" si="68"/>
        <v>0</v>
      </c>
      <c r="AD81" s="74">
        <f t="shared" si="69"/>
        <v>0</v>
      </c>
    </row>
    <row r="82" spans="2:31" x14ac:dyDescent="0.15">
      <c r="B82" s="98"/>
      <c r="C82" s="75"/>
      <c r="D82" s="327"/>
      <c r="E82" s="328"/>
      <c r="F82" s="328"/>
      <c r="G82" s="328"/>
      <c r="H82" s="328"/>
      <c r="I82" s="329"/>
      <c r="J82" s="327"/>
      <c r="K82" s="328"/>
      <c r="L82" s="328"/>
      <c r="M82" s="328"/>
      <c r="N82" s="328"/>
      <c r="O82" s="329"/>
      <c r="P82" s="327"/>
      <c r="Q82" s="328"/>
      <c r="R82" s="328"/>
      <c r="S82" s="328"/>
      <c r="T82" s="328"/>
      <c r="U82" s="328"/>
      <c r="V82" s="328"/>
      <c r="W82" s="328"/>
      <c r="X82" s="328"/>
      <c r="Y82" s="328"/>
      <c r="Z82" s="328"/>
      <c r="AA82" s="329"/>
      <c r="AC82" s="76">
        <f t="shared" si="68"/>
        <v>0</v>
      </c>
      <c r="AD82" s="77">
        <f t="shared" si="69"/>
        <v>0</v>
      </c>
    </row>
    <row r="83" spans="2:31" x14ac:dyDescent="0.15">
      <c r="B83" s="86" t="s">
        <v>203</v>
      </c>
      <c r="C83" s="351"/>
      <c r="D83" s="337"/>
      <c r="E83" s="338"/>
      <c r="F83" s="338"/>
      <c r="G83" s="338"/>
      <c r="H83" s="338"/>
      <c r="I83" s="339"/>
      <c r="J83" s="337"/>
      <c r="K83" s="338"/>
      <c r="L83" s="338"/>
      <c r="M83" s="338"/>
      <c r="N83" s="338"/>
      <c r="O83" s="339"/>
      <c r="P83" s="337"/>
      <c r="Q83" s="338"/>
      <c r="R83" s="338"/>
      <c r="S83" s="338"/>
      <c r="T83" s="338"/>
      <c r="U83" s="338"/>
      <c r="V83" s="338"/>
      <c r="W83" s="338"/>
      <c r="X83" s="338"/>
      <c r="Y83" s="338"/>
      <c r="Z83" s="338"/>
      <c r="AA83" s="339"/>
      <c r="AC83" s="87">
        <f t="shared" si="68"/>
        <v>0</v>
      </c>
      <c r="AD83" s="89">
        <f t="shared" si="69"/>
        <v>0</v>
      </c>
    </row>
    <row r="84" spans="2:31" x14ac:dyDescent="0.15">
      <c r="B84" s="63" t="s">
        <v>204</v>
      </c>
      <c r="C84" s="64"/>
      <c r="D84" s="336"/>
      <c r="E84" s="340"/>
      <c r="F84" s="340"/>
      <c r="G84" s="340"/>
      <c r="H84" s="340"/>
      <c r="I84" s="341"/>
      <c r="J84" s="336"/>
      <c r="K84" s="340"/>
      <c r="L84" s="340"/>
      <c r="M84" s="340"/>
      <c r="N84" s="340"/>
      <c r="O84" s="341"/>
      <c r="P84" s="336"/>
      <c r="Q84" s="340"/>
      <c r="R84" s="340"/>
      <c r="S84" s="340"/>
      <c r="T84" s="340"/>
      <c r="U84" s="340"/>
      <c r="V84" s="340"/>
      <c r="W84" s="340"/>
      <c r="X84" s="340"/>
      <c r="Y84" s="340"/>
      <c r="Z84" s="340"/>
      <c r="AA84" s="341"/>
      <c r="AC84" s="65">
        <f t="shared" si="68"/>
        <v>0</v>
      </c>
      <c r="AD84" s="67">
        <f t="shared" si="69"/>
        <v>0</v>
      </c>
    </row>
    <row r="85" spans="2:31" x14ac:dyDescent="0.15">
      <c r="B85" s="494" t="s">
        <v>205</v>
      </c>
      <c r="C85" s="495"/>
      <c r="D85" s="90">
        <f>D68+D69+D75+D76-D77-D83-D84</f>
        <v>0</v>
      </c>
      <c r="E85" s="91">
        <f t="shared" ref="E85:O85" si="70">E68+E69+E75+E76-E77-E83-E84</f>
        <v>0</v>
      </c>
      <c r="F85" s="91">
        <f t="shared" si="70"/>
        <v>0</v>
      </c>
      <c r="G85" s="91">
        <f t="shared" si="70"/>
        <v>0</v>
      </c>
      <c r="H85" s="91">
        <f t="shared" si="70"/>
        <v>0</v>
      </c>
      <c r="I85" s="92">
        <f t="shared" si="70"/>
        <v>0</v>
      </c>
      <c r="J85" s="90">
        <f t="shared" si="70"/>
        <v>0</v>
      </c>
      <c r="K85" s="91">
        <f t="shared" si="70"/>
        <v>0</v>
      </c>
      <c r="L85" s="91">
        <f t="shared" si="70"/>
        <v>0</v>
      </c>
      <c r="M85" s="91">
        <f t="shared" si="70"/>
        <v>0</v>
      </c>
      <c r="N85" s="91">
        <f t="shared" si="70"/>
        <v>0</v>
      </c>
      <c r="O85" s="92">
        <f t="shared" si="70"/>
        <v>0</v>
      </c>
      <c r="P85" s="90">
        <f>P68+P69+P75+P76-P77-P83-P84</f>
        <v>0</v>
      </c>
      <c r="Q85" s="91">
        <f t="shared" ref="Q85:AA85" si="71">Q68+Q69+Q75+Q76-Q77-Q83-Q84</f>
        <v>0</v>
      </c>
      <c r="R85" s="91">
        <f t="shared" si="71"/>
        <v>0</v>
      </c>
      <c r="S85" s="91">
        <f t="shared" si="71"/>
        <v>0</v>
      </c>
      <c r="T85" s="91">
        <f t="shared" si="71"/>
        <v>0</v>
      </c>
      <c r="U85" s="91">
        <f t="shared" si="71"/>
        <v>0</v>
      </c>
      <c r="V85" s="91">
        <f t="shared" si="71"/>
        <v>0</v>
      </c>
      <c r="W85" s="91">
        <f t="shared" si="71"/>
        <v>0</v>
      </c>
      <c r="X85" s="91">
        <f t="shared" si="71"/>
        <v>0</v>
      </c>
      <c r="Y85" s="91">
        <f t="shared" si="71"/>
        <v>0</v>
      </c>
      <c r="Z85" s="91">
        <f t="shared" si="71"/>
        <v>0</v>
      </c>
      <c r="AA85" s="92">
        <f t="shared" si="71"/>
        <v>0</v>
      </c>
      <c r="AC85" s="90">
        <f t="shared" ref="AC85:AD85" si="72">AC68+AC69+AC75+AC76-AC77-AC83-AC84</f>
        <v>0</v>
      </c>
      <c r="AD85" s="92">
        <f t="shared" si="72"/>
        <v>0</v>
      </c>
    </row>
    <row r="86" spans="2:31" x14ac:dyDescent="0.15">
      <c r="B86" s="63" t="s">
        <v>206</v>
      </c>
      <c r="C86" s="64"/>
      <c r="D86" s="336"/>
      <c r="E86" s="66">
        <f>D87</f>
        <v>0</v>
      </c>
      <c r="F86" s="66">
        <f t="shared" ref="F86:O86" si="73">E87</f>
        <v>0</v>
      </c>
      <c r="G86" s="66">
        <f t="shared" si="73"/>
        <v>0</v>
      </c>
      <c r="H86" s="66">
        <f t="shared" si="73"/>
        <v>0</v>
      </c>
      <c r="I86" s="67">
        <f t="shared" si="73"/>
        <v>0</v>
      </c>
      <c r="J86" s="65">
        <f t="shared" si="73"/>
        <v>0</v>
      </c>
      <c r="K86" s="66">
        <f t="shared" si="73"/>
        <v>0</v>
      </c>
      <c r="L86" s="66">
        <f t="shared" si="73"/>
        <v>0</v>
      </c>
      <c r="M86" s="66">
        <f t="shared" si="73"/>
        <v>0</v>
      </c>
      <c r="N86" s="66">
        <f t="shared" si="73"/>
        <v>0</v>
      </c>
      <c r="O86" s="67">
        <f t="shared" si="73"/>
        <v>0</v>
      </c>
      <c r="P86" s="65">
        <f>O87</f>
        <v>0</v>
      </c>
      <c r="Q86" s="66">
        <f>P87</f>
        <v>0</v>
      </c>
      <c r="R86" s="66">
        <f t="shared" ref="R86" si="74">Q87</f>
        <v>0</v>
      </c>
      <c r="S86" s="66">
        <f t="shared" ref="S86" si="75">R87</f>
        <v>0</v>
      </c>
      <c r="T86" s="66">
        <f t="shared" ref="T86" si="76">S87</f>
        <v>0</v>
      </c>
      <c r="U86" s="66">
        <f t="shared" ref="U86" si="77">T87</f>
        <v>0</v>
      </c>
      <c r="V86" s="66">
        <f t="shared" ref="V86" si="78">U87</f>
        <v>0</v>
      </c>
      <c r="W86" s="66">
        <f t="shared" ref="W86" si="79">V87</f>
        <v>0</v>
      </c>
      <c r="X86" s="66">
        <f t="shared" ref="X86" si="80">W87</f>
        <v>0</v>
      </c>
      <c r="Y86" s="66">
        <f t="shared" ref="Y86" si="81">X87</f>
        <v>0</v>
      </c>
      <c r="Z86" s="66">
        <f t="shared" ref="Z86" si="82">Y87</f>
        <v>0</v>
      </c>
      <c r="AA86" s="67">
        <f t="shared" ref="AA86" si="83">Z87</f>
        <v>0</v>
      </c>
      <c r="AC86" s="65">
        <f>+D86</f>
        <v>0</v>
      </c>
      <c r="AD86" s="67">
        <f>AC87</f>
        <v>0</v>
      </c>
    </row>
    <row r="87" spans="2:31" x14ac:dyDescent="0.15">
      <c r="B87" s="99" t="s">
        <v>207</v>
      </c>
      <c r="C87" s="352"/>
      <c r="D87" s="90">
        <f>D86+D85</f>
        <v>0</v>
      </c>
      <c r="E87" s="91">
        <f>E86+E85</f>
        <v>0</v>
      </c>
      <c r="F87" s="91">
        <f t="shared" ref="F87:O87" si="84">F86+F85</f>
        <v>0</v>
      </c>
      <c r="G87" s="91">
        <f t="shared" si="84"/>
        <v>0</v>
      </c>
      <c r="H87" s="91">
        <f t="shared" si="84"/>
        <v>0</v>
      </c>
      <c r="I87" s="92">
        <f t="shared" si="84"/>
        <v>0</v>
      </c>
      <c r="J87" s="90">
        <f t="shared" si="84"/>
        <v>0</v>
      </c>
      <c r="K87" s="91">
        <f t="shared" si="84"/>
        <v>0</v>
      </c>
      <c r="L87" s="91">
        <f t="shared" si="84"/>
        <v>0</v>
      </c>
      <c r="M87" s="91">
        <f t="shared" si="84"/>
        <v>0</v>
      </c>
      <c r="N87" s="91">
        <f t="shared" si="84"/>
        <v>0</v>
      </c>
      <c r="O87" s="92">
        <f t="shared" si="84"/>
        <v>0</v>
      </c>
      <c r="P87" s="90">
        <f>P86+P85</f>
        <v>0</v>
      </c>
      <c r="Q87" s="91">
        <f>Q86+Q85</f>
        <v>0</v>
      </c>
      <c r="R87" s="91">
        <f t="shared" ref="R87:AA87" si="85">R86+R85</f>
        <v>0</v>
      </c>
      <c r="S87" s="91">
        <f t="shared" si="85"/>
        <v>0</v>
      </c>
      <c r="T87" s="91">
        <f t="shared" si="85"/>
        <v>0</v>
      </c>
      <c r="U87" s="91">
        <f t="shared" si="85"/>
        <v>0</v>
      </c>
      <c r="V87" s="91">
        <f t="shared" si="85"/>
        <v>0</v>
      </c>
      <c r="W87" s="91">
        <f t="shared" si="85"/>
        <v>0</v>
      </c>
      <c r="X87" s="91">
        <f t="shared" si="85"/>
        <v>0</v>
      </c>
      <c r="Y87" s="91">
        <f t="shared" si="85"/>
        <v>0</v>
      </c>
      <c r="Z87" s="91">
        <f t="shared" si="85"/>
        <v>0</v>
      </c>
      <c r="AA87" s="92">
        <f t="shared" si="85"/>
        <v>0</v>
      </c>
      <c r="AC87" s="90">
        <f t="shared" ref="AC87:AD87" si="86">AC86+AC85</f>
        <v>0</v>
      </c>
      <c r="AD87" s="92">
        <f t="shared" si="86"/>
        <v>0</v>
      </c>
    </row>
    <row r="89" spans="2:31" s="100" customFormat="1" ht="12" x14ac:dyDescent="0.15">
      <c r="B89" s="412" t="s">
        <v>208</v>
      </c>
      <c r="C89" s="413"/>
      <c r="D89" s="412"/>
      <c r="E89" s="412"/>
      <c r="F89" s="412"/>
      <c r="G89" s="412"/>
      <c r="H89" s="412"/>
      <c r="I89" s="412"/>
      <c r="J89" s="412"/>
      <c r="K89" s="412"/>
      <c r="L89" s="412"/>
      <c r="M89" s="412"/>
      <c r="N89" s="412"/>
      <c r="O89" s="414"/>
      <c r="P89" s="415"/>
      <c r="Q89" s="416"/>
      <c r="R89" s="414"/>
      <c r="S89" s="417"/>
      <c r="T89" s="417"/>
      <c r="U89" s="414"/>
      <c r="V89" s="414"/>
      <c r="W89" s="414"/>
      <c r="X89" s="414"/>
      <c r="Y89" s="414"/>
      <c r="Z89" s="414"/>
      <c r="AA89" s="414"/>
      <c r="AB89" s="415"/>
      <c r="AC89" s="414"/>
      <c r="AD89" s="414"/>
      <c r="AE89" s="415"/>
    </row>
    <row r="90" spans="2:31" s="100" customFormat="1" ht="12" x14ac:dyDescent="0.15">
      <c r="B90" s="412" t="s">
        <v>229</v>
      </c>
      <c r="C90" s="413"/>
      <c r="D90" s="412"/>
      <c r="E90" s="412"/>
      <c r="F90" s="412"/>
      <c r="G90" s="412"/>
      <c r="H90" s="412"/>
      <c r="I90" s="412"/>
      <c r="J90" s="412"/>
      <c r="K90" s="412"/>
      <c r="L90" s="412"/>
      <c r="M90" s="412"/>
      <c r="N90" s="412"/>
      <c r="O90" s="414"/>
      <c r="P90" s="415"/>
      <c r="Q90" s="416"/>
      <c r="R90" s="414"/>
      <c r="S90" s="417"/>
      <c r="T90" s="417"/>
      <c r="U90" s="414"/>
      <c r="V90" s="414"/>
      <c r="W90" s="414"/>
      <c r="X90" s="414"/>
      <c r="Y90" s="414"/>
      <c r="Z90" s="414"/>
      <c r="AA90" s="414"/>
      <c r="AB90" s="415"/>
      <c r="AC90" s="414"/>
      <c r="AD90" s="414"/>
      <c r="AE90" s="415"/>
    </row>
    <row r="91" spans="2:31" s="100" customFormat="1" ht="12" x14ac:dyDescent="0.15">
      <c r="B91" s="415"/>
      <c r="C91" s="415"/>
      <c r="D91" s="415"/>
      <c r="E91" s="416"/>
      <c r="F91" s="414"/>
      <c r="G91" s="417"/>
      <c r="H91" s="417"/>
      <c r="I91" s="414"/>
      <c r="J91" s="414"/>
      <c r="K91" s="414"/>
      <c r="L91" s="414"/>
      <c r="M91" s="414"/>
      <c r="N91" s="414"/>
      <c r="O91" s="414"/>
      <c r="P91" s="415"/>
      <c r="Q91" s="416"/>
      <c r="R91" s="414"/>
      <c r="S91" s="417"/>
      <c r="T91" s="417"/>
      <c r="U91" s="414"/>
      <c r="V91" s="414"/>
      <c r="W91" s="414"/>
      <c r="X91" s="414"/>
      <c r="Y91" s="414"/>
      <c r="Z91" s="414"/>
      <c r="AA91" s="414"/>
      <c r="AB91" s="415"/>
      <c r="AC91" s="414"/>
      <c r="AD91" s="414"/>
      <c r="AE91" s="415"/>
    </row>
    <row r="92" spans="2:31" s="100" customFormat="1" ht="12" x14ac:dyDescent="0.15">
      <c r="B92" s="415"/>
      <c r="C92" s="415"/>
      <c r="D92" s="415"/>
      <c r="E92" s="416"/>
      <c r="F92" s="414"/>
      <c r="G92" s="417"/>
      <c r="H92" s="417"/>
      <c r="I92" s="414"/>
      <c r="J92" s="414"/>
      <c r="K92" s="414"/>
      <c r="L92" s="414"/>
      <c r="M92" s="414"/>
      <c r="N92" s="414"/>
      <c r="O92" s="414"/>
      <c r="P92" s="415"/>
      <c r="Q92" s="416"/>
      <c r="R92" s="414"/>
      <c r="S92" s="417"/>
      <c r="T92" s="417"/>
      <c r="U92" s="414"/>
      <c r="V92" s="414"/>
      <c r="W92" s="414"/>
      <c r="X92" s="414"/>
      <c r="Y92" s="414"/>
      <c r="Z92" s="414"/>
      <c r="AA92" s="414"/>
      <c r="AB92" s="415"/>
      <c r="AC92" s="414"/>
      <c r="AD92" s="414"/>
      <c r="AE92" s="415"/>
    </row>
    <row r="93" spans="2:31" s="100" customFormat="1" ht="12" x14ac:dyDescent="0.15">
      <c r="B93" s="415"/>
      <c r="C93" s="415"/>
      <c r="D93" s="415"/>
      <c r="E93" s="416"/>
      <c r="F93" s="414"/>
      <c r="G93" s="417"/>
      <c r="H93" s="417"/>
      <c r="I93" s="414"/>
      <c r="J93" s="414"/>
      <c r="K93" s="414"/>
      <c r="L93" s="414"/>
      <c r="M93" s="414"/>
      <c r="N93" s="414"/>
      <c r="O93" s="414"/>
      <c r="P93" s="415"/>
      <c r="Q93" s="416"/>
      <c r="R93" s="414"/>
      <c r="S93" s="417"/>
      <c r="T93" s="417"/>
      <c r="U93" s="414"/>
      <c r="V93" s="414"/>
      <c r="W93" s="414"/>
      <c r="X93" s="414"/>
      <c r="Y93" s="414"/>
      <c r="Z93" s="414"/>
      <c r="AA93" s="414"/>
      <c r="AB93" s="415"/>
      <c r="AC93" s="414"/>
      <c r="AD93" s="414"/>
      <c r="AE93" s="415"/>
    </row>
    <row r="94" spans="2:31" s="100" customFormat="1" ht="12" x14ac:dyDescent="0.15">
      <c r="E94" s="212"/>
      <c r="F94" s="211"/>
      <c r="G94" s="213"/>
      <c r="H94" s="213"/>
      <c r="I94" s="211"/>
      <c r="J94" s="211"/>
      <c r="K94" s="211"/>
      <c r="L94" s="211"/>
      <c r="M94" s="211"/>
      <c r="N94" s="211"/>
      <c r="O94" s="211"/>
      <c r="Q94" s="212"/>
      <c r="R94" s="211"/>
      <c r="S94" s="213"/>
      <c r="T94" s="213"/>
      <c r="U94" s="211"/>
      <c r="V94" s="211"/>
      <c r="W94" s="211"/>
      <c r="X94" s="211"/>
      <c r="Y94" s="211"/>
      <c r="Z94" s="211"/>
      <c r="AA94" s="211"/>
      <c r="AC94" s="211"/>
      <c r="AD94" s="211"/>
    </row>
    <row r="95" spans="2:31" s="100" customFormat="1" ht="12" x14ac:dyDescent="0.15">
      <c r="E95" s="212"/>
      <c r="F95" s="211"/>
      <c r="G95" s="213"/>
      <c r="H95" s="213"/>
      <c r="I95" s="211"/>
      <c r="J95" s="211"/>
      <c r="K95" s="211"/>
      <c r="L95" s="211"/>
      <c r="M95" s="211"/>
      <c r="N95" s="211"/>
      <c r="O95" s="211"/>
      <c r="Q95" s="212"/>
      <c r="R95" s="211"/>
      <c r="S95" s="213"/>
      <c r="T95" s="213"/>
      <c r="U95" s="211"/>
      <c r="V95" s="211"/>
      <c r="W95" s="211"/>
      <c r="X95" s="211"/>
      <c r="Y95" s="211"/>
      <c r="Z95" s="211"/>
      <c r="AA95" s="211"/>
      <c r="AC95" s="211"/>
      <c r="AD95" s="211"/>
    </row>
    <row r="96" spans="2:31" s="100" customFormat="1" ht="12" x14ac:dyDescent="0.15">
      <c r="E96" s="212"/>
      <c r="F96" s="211"/>
      <c r="G96" s="213"/>
      <c r="H96" s="213"/>
      <c r="I96" s="211"/>
      <c r="J96" s="211"/>
      <c r="K96" s="211"/>
      <c r="L96" s="211"/>
      <c r="M96" s="211"/>
      <c r="N96" s="211"/>
      <c r="O96" s="211"/>
      <c r="Q96" s="212"/>
      <c r="R96" s="211"/>
      <c r="S96" s="213"/>
      <c r="T96" s="213"/>
      <c r="U96" s="211"/>
      <c r="V96" s="211"/>
      <c r="W96" s="211"/>
      <c r="X96" s="211"/>
      <c r="Y96" s="211"/>
      <c r="Z96" s="211"/>
      <c r="AA96" s="211"/>
      <c r="AC96" s="211"/>
      <c r="AD96" s="211"/>
    </row>
  </sheetData>
  <mergeCells count="17">
    <mergeCell ref="B85:C85"/>
    <mergeCell ref="B68:C68"/>
    <mergeCell ref="B43:C45"/>
    <mergeCell ref="P43:AA43"/>
    <mergeCell ref="D5:I5"/>
    <mergeCell ref="J5:O5"/>
    <mergeCell ref="P5:AA5"/>
    <mergeCell ref="B4:C6"/>
    <mergeCell ref="D43:O43"/>
    <mergeCell ref="D44:I44"/>
    <mergeCell ref="J44:O44"/>
    <mergeCell ref="P44:AA44"/>
    <mergeCell ref="AC3:AD3"/>
    <mergeCell ref="AC4:AD4"/>
    <mergeCell ref="AC43:AD43"/>
    <mergeCell ref="D4:O4"/>
    <mergeCell ref="P4:AA4"/>
  </mergeCells>
  <phoneticPr fontId="6"/>
  <printOptions horizontalCentered="1"/>
  <pageMargins left="0.39370078740157483" right="0.39370078740157483" top="0.59055118110236227" bottom="0.59055118110236227" header="0.11811023622047245" footer="0.11811023622047245"/>
  <pageSetup paperSize="8" scale="73" orientation="landscape" cellComments="asDisplayed" r:id="rId1"/>
  <headerFooter scaleWithDoc="0" alignWithMargins="0">
    <oddHeader>&amp;C&amp;A</oddHeader>
  </headerFooter>
  <rowBreaks count="1" manualBreakCount="1">
    <brk id="43" max="16383" man="1"/>
  </rowBreaks>
  <colBreaks count="1" manualBreakCount="1">
    <brk id="2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2:J12"/>
  <sheetViews>
    <sheetView showGridLines="0" zoomScaleNormal="100" workbookViewId="0"/>
  </sheetViews>
  <sheetFormatPr defaultColWidth="9.125" defaultRowHeight="12.75" x14ac:dyDescent="0.15"/>
  <cols>
    <col min="1" max="1" width="2.5" style="3" customWidth="1"/>
    <col min="2" max="2" width="13.75" style="3" customWidth="1"/>
    <col min="3" max="10" width="8.5" style="3" customWidth="1"/>
    <col min="11" max="16384" width="9.125" style="3"/>
  </cols>
  <sheetData>
    <row r="2" spans="2:10" x14ac:dyDescent="0.15">
      <c r="B2" s="1" t="s">
        <v>0</v>
      </c>
      <c r="C2" s="2" t="s">
        <v>1</v>
      </c>
      <c r="D2" s="346"/>
      <c r="E2" s="346"/>
      <c r="F2" s="346"/>
      <c r="G2" s="347"/>
    </row>
    <row r="3" spans="2:10" x14ac:dyDescent="0.15">
      <c r="B3" s="4" t="s">
        <v>2</v>
      </c>
      <c r="C3" s="400" t="s">
        <v>227</v>
      </c>
      <c r="D3" s="5"/>
      <c r="E3" s="5"/>
      <c r="F3" s="5"/>
      <c r="G3" s="6"/>
    </row>
    <row r="6" spans="2:10" s="10" customFormat="1" ht="14.25" x14ac:dyDescent="0.15">
      <c r="B6" s="7" t="s">
        <v>3</v>
      </c>
      <c r="C6" s="8">
        <v>2021</v>
      </c>
      <c r="D6" s="9" t="s">
        <v>212</v>
      </c>
    </row>
    <row r="7" spans="2:10" ht="14.25" x14ac:dyDescent="0.15">
      <c r="B7" s="11"/>
      <c r="C7" s="12">
        <v>3</v>
      </c>
      <c r="D7" s="9" t="s">
        <v>213</v>
      </c>
      <c r="G7" s="13"/>
      <c r="H7" s="13"/>
      <c r="I7" s="13"/>
      <c r="J7" s="13"/>
    </row>
    <row r="8" spans="2:10" x14ac:dyDescent="0.15">
      <c r="B8" s="13"/>
      <c r="C8" s="13"/>
      <c r="D8" s="14"/>
    </row>
    <row r="9" spans="2:10" x14ac:dyDescent="0.15">
      <c r="B9" s="13"/>
      <c r="C9" s="13"/>
      <c r="D9" s="14"/>
      <c r="E9" s="13"/>
      <c r="G9" s="13"/>
      <c r="H9" s="13"/>
      <c r="I9" s="13"/>
      <c r="J9" s="13"/>
    </row>
    <row r="10" spans="2:10" x14ac:dyDescent="0.15">
      <c r="B10" s="13"/>
      <c r="C10" s="13"/>
      <c r="D10" s="15" t="s">
        <v>4</v>
      </c>
      <c r="E10" s="13">
        <v>0</v>
      </c>
      <c r="F10" s="3">
        <v>1</v>
      </c>
      <c r="G10" s="418"/>
      <c r="H10" s="418"/>
      <c r="I10" s="418"/>
      <c r="J10" s="418"/>
    </row>
    <row r="11" spans="2:10" x14ac:dyDescent="0.15">
      <c r="B11" s="16" t="s">
        <v>5</v>
      </c>
      <c r="C11" s="16" t="s">
        <v>5</v>
      </c>
      <c r="D11" s="17" t="s">
        <v>6</v>
      </c>
      <c r="E11" s="16" t="s">
        <v>7</v>
      </c>
      <c r="F11" s="16" t="s">
        <v>8</v>
      </c>
      <c r="G11" s="419"/>
      <c r="H11" s="419"/>
      <c r="I11" s="419"/>
      <c r="J11" s="419"/>
    </row>
    <row r="12" spans="2:10" x14ac:dyDescent="0.15">
      <c r="B12" s="18" t="str">
        <f>+$C$6-2&amp;"/"&amp;$C$7</f>
        <v>2019/3</v>
      </c>
      <c r="C12" s="18" t="str">
        <f>+$C$6-1&amp;"/"&amp;$C$7</f>
        <v>2020/3</v>
      </c>
      <c r="D12" s="18" t="str">
        <f>+$C$6-0&amp;"/"&amp;$C$7</f>
        <v>2021/3</v>
      </c>
      <c r="E12" s="18" t="str">
        <f t="shared" ref="E12:F12" si="0">+$C$6+1+E10&amp;"/"&amp;$C$7</f>
        <v>2022/3</v>
      </c>
      <c r="F12" s="18" t="str">
        <f t="shared" si="0"/>
        <v>2023/3</v>
      </c>
      <c r="G12" s="420"/>
      <c r="H12" s="420"/>
      <c r="I12" s="420"/>
      <c r="J12" s="420"/>
    </row>
  </sheetData>
  <phoneticPr fontId="5"/>
  <printOptions horizontalCentered="1"/>
  <pageMargins left="0.70866141732283472" right="0.70866141732283472" top="0.74803149606299213" bottom="0.74803149606299213" header="0.31496062992125984" footer="0.31496062992125984"/>
  <pageSetup paperSize="8" orientation="landscape" r:id="rId1"/>
  <headerFooter>
    <oddHeader>&amp;C&amp;"メイリオ,ボールド"&amp;18&amp;A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1.現状分析</vt:lpstr>
      <vt:lpstr>2.課題・アクションプラン・モニタリング計画</vt:lpstr>
      <vt:lpstr>3.計画数値</vt:lpstr>
      <vt:lpstr>4.月次損益・資金繰り予定表</vt:lpstr>
      <vt:lpstr>基礎情報（入力データ）</vt:lpstr>
      <vt:lpstr>'1.現状分析'!Print_Area</vt:lpstr>
      <vt:lpstr>'2.課題・アクションプラン・モニタリング計画'!Print_Area</vt:lpstr>
      <vt:lpstr>'3.計画数値'!Print_Area</vt:lpstr>
      <vt:lpstr>'4.月次損益・資金繰り予定表'!Print_Area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revision/>
  <cp:lastPrinted>2022-03-15T03:12:45Z</cp:lastPrinted>
  <dcterms:created xsi:type="dcterms:W3CDTF">2021-11-12T01:20:49Z</dcterms:created>
  <dcterms:modified xsi:type="dcterms:W3CDTF">2022-03-17T09:42:31Z</dcterms:modified>
  <cp:category/>
  <cp:contentStatus/>
</cp:coreProperties>
</file>